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2780" activeTab="0"/>
  </bookViews>
  <sheets>
    <sheet name="EPICERIE 2017-2018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<sst xmlns="http://schemas.openxmlformats.org/spreadsheetml/2006/main" count="101" uniqueCount="63">
  <si>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ACHATS MAGASIN GENERAL</t>
  </si>
  <si>
    <t>CODE NOMENCLATURE:</t>
  </si>
  <si>
    <t>PERIODE :</t>
  </si>
  <si>
    <t>CATEGORIE PRINCIPALE :</t>
  </si>
  <si>
    <t>Sous catégorie :</t>
  </si>
  <si>
    <t>N° DE LOT :</t>
  </si>
  <si>
    <t>FOURNISSEUR :</t>
  </si>
  <si>
    <t>DESIGNATIONS</t>
  </si>
  <si>
    <t>REFERENCES ET DESCRIPTIFS FOURNISSEUR</t>
  </si>
  <si>
    <t>UNITE</t>
  </si>
  <si>
    <t>CODE PRODUIT</t>
  </si>
  <si>
    <t>QUANTITE MINI</t>
  </si>
  <si>
    <t>QUANTITE MAXI</t>
  </si>
  <si>
    <t>P.U.HT</t>
  </si>
  <si>
    <t>TOTAL SUR MINI</t>
  </si>
  <si>
    <t>TOTAL SUR MAXI</t>
  </si>
  <si>
    <t>TOTAL H.T. POUR 2 ANS</t>
  </si>
  <si>
    <t>TOTAL T.T.C. POUR 2 ANS</t>
  </si>
  <si>
    <t>C.H. st cyr au mont d'or</t>
  </si>
  <si>
    <t>01/01/2017 AU 31/12/2018</t>
  </si>
  <si>
    <t>10.17</t>
  </si>
  <si>
    <t>BISCUITERIE ET PETITE EPICERIE</t>
  </si>
  <si>
    <t>PETITE EPICERIE ET DOSETTES</t>
  </si>
  <si>
    <t>DOSE</t>
  </si>
  <si>
    <t>CAFE MOULU EN 1 kg 100% ARABICA</t>
  </si>
  <si>
    <t>KG</t>
  </si>
  <si>
    <t>CARTON</t>
  </si>
  <si>
    <t>LAIT 1/2 ECREME DOSE DE 15 gr</t>
  </si>
  <si>
    <t>LITRE</t>
  </si>
  <si>
    <t>VINAIGRE D'ALCOOL BLANC</t>
  </si>
  <si>
    <t>PAQUET</t>
  </si>
  <si>
    <t>SACHET</t>
  </si>
  <si>
    <t>CARTON DE 1000 DOSES POIVRE</t>
  </si>
  <si>
    <t>CARTON DE 1000 DOSES SEL</t>
  </si>
  <si>
    <t>Direction des Achats et de la Logistique</t>
  </si>
  <si>
    <t>Veuillez remplir les cellules jaunes</t>
  </si>
  <si>
    <t>FARINE EN 1KG</t>
  </si>
  <si>
    <t>SUCRE VANILLE EN SACHET</t>
  </si>
  <si>
    <t>LEVURE CHIMIQUE EN SACHET</t>
  </si>
  <si>
    <t>DOSE DE 4 gr MOUTARDE</t>
  </si>
  <si>
    <t>DOSE DE 10 gr KETCHUP</t>
  </si>
  <si>
    <t>CHOCOLAT AU LAIT EN TABLETTE DE 100 g</t>
  </si>
  <si>
    <t>SUCRE EN MORCEAUX MAX 5KG</t>
  </si>
  <si>
    <t>SUCRE SEMOULE EN SACHET DE 5 gr</t>
  </si>
  <si>
    <t>DOSE DE 10 ml MAYONNAISE</t>
  </si>
  <si>
    <t>DOSE DE 10 ml SAUCE SALADE</t>
  </si>
  <si>
    <t>MAGASIN GENERAL  I.CISSE - P.CHABERT</t>
  </si>
  <si>
    <t>CHOCOLAT DOSE DE 13,5 gr</t>
  </si>
  <si>
    <t>COUPELLE 30 gr DE CONFITURE</t>
  </si>
  <si>
    <t>COUPELLE 20 gr DE MIEL</t>
  </si>
  <si>
    <t>VINAIGRE DE VIN EN 1L</t>
  </si>
  <si>
    <t>VINAIGRE DE XERES EN 1L</t>
  </si>
  <si>
    <t>TOTAL GENERAL H.T. POUR 2 ANS</t>
  </si>
  <si>
    <t>TOTAL GENERAL T.T.C. POUR 2 ANS</t>
  </si>
  <si>
    <t>SUCRE SEMOULE EN 1KG</t>
  </si>
  <si>
    <t>CAFE DECAFEÏNE EN DOSE DE 2 gr</t>
  </si>
  <si>
    <t>CAFE EN DOSE DE 2 gr</t>
  </si>
  <si>
    <t>HUILE D'OLIVE EN 1L</t>
  </si>
  <si>
    <t>HUILE DE TOURNESOL EN 1L</t>
  </si>
  <si>
    <t>PAQUET DE 100 INFUSIONS MENTHE</t>
  </si>
  <si>
    <t>PAQUET DE 100 INFUSIONS THE</t>
  </si>
  <si>
    <t>PAQUET DE 100 INFUSIONS TILLEUL</t>
  </si>
  <si>
    <t>PAQUET DE 100 INFUSIONS VERVEINE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</si>
</sst>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right" vertical="center" wrapText="1"/>
      <protection hidden="1"/>
    </xf>
    <xf numFmtId="3" fontId="2" fillId="0" borderId="11" xfId="0" applyNumberFormat="1" applyFont="1" applyBorder="1" applyAlignment="1" applyProtection="1">
      <alignment horizontal="right" vertical="center" wrapText="1"/>
      <protection hidden="1"/>
    </xf>
    <xf numFmtId="2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" fontId="36" fillId="33" borderId="1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2" fontId="36" fillId="34" borderId="17" xfId="0" applyNumberFormat="1" applyFont="1" applyFill="1" applyBorder="1" applyAlignment="1" applyProtection="1">
      <alignment horizontal="right" vertical="center"/>
      <protection hidden="1"/>
    </xf>
    <xf numFmtId="164" fontId="2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36" fillId="33" borderId="16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36" fillId="33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4" fillId="35" borderId="11" xfId="0" applyFont="1" applyFill="1" applyBorder="1" applyAlignment="1" applyProtection="1">
      <alignment horizontal="center" vertical="center"/>
      <protection locked="0"/>
    </xf>
    <xf numFmtId="0" fontId="34" fillId="35" borderId="12" xfId="0" applyFont="1" applyFill="1" applyBorder="1" applyAlignment="1" applyProtection="1">
      <alignment horizontal="center" vertical="center"/>
      <protection locked="0"/>
    </xf>
    <xf numFmtId="0" fontId="34" fillId="35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16.57421875" style="0" customWidth="1"/>
    <col min="2" max="2" width="20.00390625" style="0" customWidth="1"/>
    <col min="3" max="3" width="21.57421875" style="0" customWidth="1"/>
    <col min="4" max="4" width="21.28125" style="0" customWidth="1"/>
    <col min="5" max="5" width="8.8515625" style="0" customWidth="1"/>
    <col min="6" max="6" width="8.140625" style="0" customWidth="1"/>
    <col min="7" max="7" width="8.57421875" style="0" customWidth="1"/>
    <col min="8" max="8" width="9.00390625" style="0" customWidth="1"/>
    <col min="9" max="9" width="8.28125" style="0" customWidth="1"/>
    <col min="10" max="10" width="10.57421875" style="0" customWidth="1"/>
  </cols>
  <sheetData>
    <row r="1" spans="1:11" ht="15.7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">
      <c r="A2" s="77" t="s">
        <v>1</v>
      </c>
      <c r="B2" s="78"/>
      <c r="C2" s="79" t="s">
        <v>20</v>
      </c>
      <c r="D2" s="80"/>
      <c r="E2" s="80"/>
      <c r="F2" s="80"/>
      <c r="G2" s="80"/>
      <c r="H2" s="80"/>
      <c r="I2" s="80"/>
      <c r="J2" s="80"/>
      <c r="K2" s="81"/>
    </row>
    <row r="3" spans="1:11" ht="15">
      <c r="A3" s="64" t="s">
        <v>2</v>
      </c>
      <c r="B3" s="65"/>
      <c r="C3" s="58" t="s">
        <v>19</v>
      </c>
      <c r="D3" s="66"/>
      <c r="E3" s="66"/>
      <c r="F3" s="66"/>
      <c r="G3" s="66"/>
      <c r="H3" s="66"/>
      <c r="I3" s="66"/>
      <c r="J3" s="66"/>
      <c r="K3" s="67"/>
    </row>
    <row r="4" spans="1:11" ht="15">
      <c r="A4" s="64" t="s">
        <v>3</v>
      </c>
      <c r="B4" s="65"/>
      <c r="C4" s="58" t="s">
        <v>21</v>
      </c>
      <c r="D4" s="66"/>
      <c r="E4" s="66"/>
      <c r="F4" s="66"/>
      <c r="G4" s="66"/>
      <c r="H4" s="66"/>
      <c r="I4" s="66"/>
      <c r="J4" s="66"/>
      <c r="K4" s="67"/>
    </row>
    <row r="5" spans="1:11" ht="15">
      <c r="A5" s="64" t="s">
        <v>4</v>
      </c>
      <c r="B5" s="65"/>
      <c r="C5" s="58" t="s">
        <v>22</v>
      </c>
      <c r="D5" s="66"/>
      <c r="E5" s="66"/>
      <c r="F5" s="66"/>
      <c r="G5" s="66"/>
      <c r="H5" s="66"/>
      <c r="I5" s="66"/>
      <c r="J5" s="66"/>
      <c r="K5" s="67"/>
    </row>
    <row r="6" spans="1:11" ht="15">
      <c r="A6" s="64" t="s">
        <v>5</v>
      </c>
      <c r="B6" s="65"/>
      <c r="C6" s="68">
        <v>1</v>
      </c>
      <c r="D6" s="68"/>
      <c r="E6" s="68"/>
      <c r="F6" s="68"/>
      <c r="G6" s="68"/>
      <c r="H6" s="68"/>
      <c r="I6" s="68"/>
      <c r="J6" s="69"/>
      <c r="K6" s="70"/>
    </row>
    <row r="7" spans="1:11" ht="15">
      <c r="A7" s="64" t="s">
        <v>6</v>
      </c>
      <c r="B7" s="65"/>
      <c r="C7" s="71"/>
      <c r="D7" s="71"/>
      <c r="E7" s="71"/>
      <c r="F7" s="71"/>
      <c r="G7" s="71"/>
      <c r="H7" s="71"/>
      <c r="I7" s="71"/>
      <c r="J7" s="72"/>
      <c r="K7" s="73"/>
    </row>
    <row r="8" spans="1:11" ht="25.5">
      <c r="A8" s="56" t="s">
        <v>7</v>
      </c>
      <c r="B8" s="57"/>
      <c r="C8" s="58" t="s">
        <v>8</v>
      </c>
      <c r="D8" s="59"/>
      <c r="E8" s="8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7" t="s">
        <v>14</v>
      </c>
      <c r="K8" s="6" t="s">
        <v>15</v>
      </c>
    </row>
    <row r="9" spans="1:11" ht="15">
      <c r="A9" s="51" t="s">
        <v>55</v>
      </c>
      <c r="B9" s="52"/>
      <c r="C9" s="53"/>
      <c r="D9" s="54"/>
      <c r="E9" s="8" t="s">
        <v>23</v>
      </c>
      <c r="F9" s="5">
        <v>13453</v>
      </c>
      <c r="G9" s="13">
        <v>40000</v>
      </c>
      <c r="H9" s="2">
        <f>G9*1.5</f>
        <v>60000</v>
      </c>
      <c r="I9" s="37"/>
      <c r="J9" s="3">
        <f>G9*I9</f>
        <v>0</v>
      </c>
      <c r="K9" s="1">
        <f>H9*I9</f>
        <v>0</v>
      </c>
    </row>
    <row r="10" spans="1:11" ht="15">
      <c r="A10" s="51" t="s">
        <v>56</v>
      </c>
      <c r="B10" s="52"/>
      <c r="C10" s="53"/>
      <c r="D10" s="54"/>
      <c r="E10" s="8" t="s">
        <v>23</v>
      </c>
      <c r="F10" s="5">
        <v>13027</v>
      </c>
      <c r="G10" s="13">
        <v>130000</v>
      </c>
      <c r="H10" s="2">
        <f aca="true" t="shared" si="0" ref="H10:H33">G10*1.5</f>
        <v>195000</v>
      </c>
      <c r="I10" s="37"/>
      <c r="J10" s="3">
        <f aca="true" t="shared" si="1" ref="J10:J33">G10*I10</f>
        <v>0</v>
      </c>
      <c r="K10" s="1">
        <f aca="true" t="shared" si="2" ref="K10:K33">H10*I10</f>
        <v>0</v>
      </c>
    </row>
    <row r="11" spans="1:11" ht="15">
      <c r="A11" s="51" t="s">
        <v>24</v>
      </c>
      <c r="B11" s="52"/>
      <c r="C11" s="53"/>
      <c r="D11" s="54"/>
      <c r="E11" s="8" t="s">
        <v>25</v>
      </c>
      <c r="F11" s="5">
        <v>13026</v>
      </c>
      <c r="G11" s="13">
        <v>1200</v>
      </c>
      <c r="H11" s="2">
        <f t="shared" si="0"/>
        <v>1800</v>
      </c>
      <c r="I11" s="37"/>
      <c r="J11" s="3">
        <f t="shared" si="1"/>
        <v>0</v>
      </c>
      <c r="K11" s="1">
        <f t="shared" si="2"/>
        <v>0</v>
      </c>
    </row>
    <row r="12" spans="1:11" ht="15">
      <c r="A12" s="51" t="s">
        <v>40</v>
      </c>
      <c r="B12" s="52"/>
      <c r="C12" s="53"/>
      <c r="D12" s="54"/>
      <c r="E12" s="8" t="s">
        <v>23</v>
      </c>
      <c r="F12" s="5">
        <v>13466</v>
      </c>
      <c r="G12" s="13">
        <v>20000</v>
      </c>
      <c r="H12" s="2">
        <f t="shared" si="0"/>
        <v>30000</v>
      </c>
      <c r="I12" s="37"/>
      <c r="J12" s="3">
        <f t="shared" si="1"/>
        <v>0</v>
      </c>
      <c r="K12" s="1">
        <f t="shared" si="2"/>
        <v>0</v>
      </c>
    </row>
    <row r="13" spans="1:11" ht="15">
      <c r="A13" s="51" t="s">
        <v>44</v>
      </c>
      <c r="B13" s="52"/>
      <c r="C13" s="53"/>
      <c r="D13" s="54"/>
      <c r="E13" s="8" t="s">
        <v>23</v>
      </c>
      <c r="F13" s="5">
        <v>13467</v>
      </c>
      <c r="G13" s="13">
        <v>30000</v>
      </c>
      <c r="H13" s="2">
        <f t="shared" si="0"/>
        <v>45000</v>
      </c>
      <c r="I13" s="37"/>
      <c r="J13" s="3">
        <f t="shared" si="1"/>
        <v>0</v>
      </c>
      <c r="K13" s="1">
        <f t="shared" si="2"/>
        <v>0</v>
      </c>
    </row>
    <row r="14" spans="1:11" ht="15">
      <c r="A14" s="51" t="s">
        <v>39</v>
      </c>
      <c r="B14" s="52"/>
      <c r="C14" s="53"/>
      <c r="D14" s="54"/>
      <c r="E14" s="8" t="s">
        <v>23</v>
      </c>
      <c r="F14" s="5">
        <v>13468</v>
      </c>
      <c r="G14" s="13">
        <v>40000</v>
      </c>
      <c r="H14" s="2">
        <f t="shared" si="0"/>
        <v>60000</v>
      </c>
      <c r="I14" s="37"/>
      <c r="J14" s="3">
        <f t="shared" si="1"/>
        <v>0</v>
      </c>
      <c r="K14" s="1">
        <f t="shared" si="2"/>
        <v>0</v>
      </c>
    </row>
    <row r="15" spans="1:11" ht="15">
      <c r="A15" s="51" t="s">
        <v>45</v>
      </c>
      <c r="B15" s="52"/>
      <c r="C15" s="53"/>
      <c r="D15" s="54"/>
      <c r="E15" s="8" t="s">
        <v>23</v>
      </c>
      <c r="F15" s="5">
        <v>13469</v>
      </c>
      <c r="G15" s="13">
        <v>15000</v>
      </c>
      <c r="H15" s="2">
        <f t="shared" si="0"/>
        <v>22500</v>
      </c>
      <c r="I15" s="37"/>
      <c r="J15" s="3">
        <f t="shared" si="1"/>
        <v>0</v>
      </c>
      <c r="K15" s="1">
        <f t="shared" si="2"/>
        <v>0</v>
      </c>
    </row>
    <row r="16" spans="1:11" ht="15">
      <c r="A16" s="51" t="s">
        <v>32</v>
      </c>
      <c r="B16" s="52"/>
      <c r="C16" s="53"/>
      <c r="D16" s="54"/>
      <c r="E16" s="8" t="s">
        <v>26</v>
      </c>
      <c r="F16" s="5">
        <v>13161</v>
      </c>
      <c r="G16" s="13">
        <v>120</v>
      </c>
      <c r="H16" s="2">
        <f t="shared" si="0"/>
        <v>180</v>
      </c>
      <c r="I16" s="37"/>
      <c r="J16" s="3">
        <f t="shared" si="1"/>
        <v>0</v>
      </c>
      <c r="K16" s="1">
        <f t="shared" si="2"/>
        <v>0</v>
      </c>
    </row>
    <row r="17" spans="1:11" ht="15">
      <c r="A17" s="51" t="s">
        <v>33</v>
      </c>
      <c r="B17" s="52"/>
      <c r="C17" s="53"/>
      <c r="D17" s="54"/>
      <c r="E17" s="8" t="s">
        <v>26</v>
      </c>
      <c r="F17" s="5">
        <v>13232</v>
      </c>
      <c r="G17" s="13">
        <v>150</v>
      </c>
      <c r="H17" s="2">
        <f t="shared" si="0"/>
        <v>225</v>
      </c>
      <c r="I17" s="37"/>
      <c r="J17" s="3">
        <f t="shared" si="1"/>
        <v>0</v>
      </c>
      <c r="K17" s="1">
        <f t="shared" si="2"/>
        <v>0</v>
      </c>
    </row>
    <row r="18" spans="1:11" ht="15">
      <c r="A18" s="51" t="s">
        <v>48</v>
      </c>
      <c r="B18" s="52"/>
      <c r="C18" s="53"/>
      <c r="D18" s="54"/>
      <c r="E18" s="8" t="s">
        <v>9</v>
      </c>
      <c r="F18" s="5">
        <v>13055</v>
      </c>
      <c r="G18" s="13">
        <v>66000</v>
      </c>
      <c r="H18" s="2">
        <f t="shared" si="0"/>
        <v>99000</v>
      </c>
      <c r="I18" s="37"/>
      <c r="J18" s="3">
        <f t="shared" si="1"/>
        <v>0</v>
      </c>
      <c r="K18" s="1">
        <f t="shared" si="2"/>
        <v>0</v>
      </c>
    </row>
    <row r="19" spans="1:11" ht="15">
      <c r="A19" s="51" t="s">
        <v>49</v>
      </c>
      <c r="B19" s="52"/>
      <c r="C19" s="53"/>
      <c r="D19" s="54"/>
      <c r="E19" s="8" t="s">
        <v>9</v>
      </c>
      <c r="F19" s="5">
        <v>13141</v>
      </c>
      <c r="G19" s="13">
        <v>44000</v>
      </c>
      <c r="H19" s="2">
        <f t="shared" si="0"/>
        <v>66000</v>
      </c>
      <c r="I19" s="37"/>
      <c r="J19" s="3">
        <f t="shared" si="1"/>
        <v>0</v>
      </c>
      <c r="K19" s="1">
        <f t="shared" si="2"/>
        <v>0</v>
      </c>
    </row>
    <row r="20" spans="1:11" ht="15">
      <c r="A20" s="51" t="s">
        <v>47</v>
      </c>
      <c r="B20" s="52"/>
      <c r="C20" s="53"/>
      <c r="D20" s="54"/>
      <c r="E20" s="8" t="s">
        <v>23</v>
      </c>
      <c r="F20" s="5">
        <v>13454</v>
      </c>
      <c r="G20" s="13">
        <v>40000</v>
      </c>
      <c r="H20" s="2">
        <f t="shared" si="0"/>
        <v>60000</v>
      </c>
      <c r="I20" s="37"/>
      <c r="J20" s="3">
        <f t="shared" si="1"/>
        <v>0</v>
      </c>
      <c r="K20" s="1">
        <f t="shared" si="2"/>
        <v>0</v>
      </c>
    </row>
    <row r="21" spans="1:11" ht="15">
      <c r="A21" s="51" t="s">
        <v>41</v>
      </c>
      <c r="B21" s="52"/>
      <c r="C21" s="53"/>
      <c r="D21" s="54"/>
      <c r="E21" s="8" t="s">
        <v>9</v>
      </c>
      <c r="F21" s="5">
        <v>13041</v>
      </c>
      <c r="G21" s="13">
        <v>3200</v>
      </c>
      <c r="H21" s="2">
        <f t="shared" si="0"/>
        <v>4800</v>
      </c>
      <c r="I21" s="37"/>
      <c r="J21" s="3">
        <f t="shared" si="1"/>
        <v>0</v>
      </c>
      <c r="K21" s="1">
        <f t="shared" si="2"/>
        <v>0</v>
      </c>
    </row>
    <row r="22" spans="1:11" ht="15">
      <c r="A22" s="51" t="s">
        <v>27</v>
      </c>
      <c r="B22" s="52"/>
      <c r="C22" s="53"/>
      <c r="D22" s="54"/>
      <c r="E22" s="8" t="s">
        <v>23</v>
      </c>
      <c r="F22" s="5">
        <v>13455</v>
      </c>
      <c r="G22" s="13">
        <v>50000</v>
      </c>
      <c r="H22" s="2">
        <f t="shared" si="0"/>
        <v>75000</v>
      </c>
      <c r="I22" s="37"/>
      <c r="J22" s="3">
        <f t="shared" si="1"/>
        <v>0</v>
      </c>
      <c r="K22" s="1">
        <f t="shared" si="2"/>
        <v>0</v>
      </c>
    </row>
    <row r="23" spans="1:11" ht="15">
      <c r="A23" s="51" t="s">
        <v>50</v>
      </c>
      <c r="B23" s="52"/>
      <c r="C23" s="53"/>
      <c r="D23" s="54"/>
      <c r="E23" s="8" t="s">
        <v>28</v>
      </c>
      <c r="F23" s="5">
        <v>13276</v>
      </c>
      <c r="G23" s="13">
        <v>60</v>
      </c>
      <c r="H23" s="2">
        <f t="shared" si="0"/>
        <v>90</v>
      </c>
      <c r="I23" s="37"/>
      <c r="J23" s="3">
        <f t="shared" si="1"/>
        <v>0</v>
      </c>
      <c r="K23" s="1">
        <f t="shared" si="2"/>
        <v>0</v>
      </c>
    </row>
    <row r="24" spans="1:11" ht="15">
      <c r="A24" s="51" t="s">
        <v>51</v>
      </c>
      <c r="B24" s="52"/>
      <c r="C24" s="53"/>
      <c r="D24" s="54"/>
      <c r="E24" s="10" t="s">
        <v>28</v>
      </c>
      <c r="F24" s="12">
        <v>13275</v>
      </c>
      <c r="G24" s="14">
        <v>20</v>
      </c>
      <c r="H24" s="2">
        <f t="shared" si="0"/>
        <v>30</v>
      </c>
      <c r="I24" s="37"/>
      <c r="J24" s="3">
        <f t="shared" si="1"/>
        <v>0</v>
      </c>
      <c r="K24" s="1">
        <f t="shared" si="2"/>
        <v>0</v>
      </c>
    </row>
    <row r="25" spans="1:11" ht="15">
      <c r="A25" s="15" t="s">
        <v>29</v>
      </c>
      <c r="B25" s="16"/>
      <c r="C25" s="53"/>
      <c r="D25" s="54"/>
      <c r="E25" s="10" t="s">
        <v>28</v>
      </c>
      <c r="F25" s="12">
        <v>13277</v>
      </c>
      <c r="G25" s="14">
        <v>600</v>
      </c>
      <c r="H25" s="2">
        <f t="shared" si="0"/>
        <v>900</v>
      </c>
      <c r="I25" s="37"/>
      <c r="J25" s="3">
        <f t="shared" si="1"/>
        <v>0</v>
      </c>
      <c r="K25" s="1">
        <f t="shared" si="2"/>
        <v>0</v>
      </c>
    </row>
    <row r="26" spans="1:11" ht="15">
      <c r="A26" s="51" t="s">
        <v>57</v>
      </c>
      <c r="B26" s="52"/>
      <c r="C26" s="53"/>
      <c r="D26" s="54"/>
      <c r="E26" s="10" t="s">
        <v>28</v>
      </c>
      <c r="F26" s="12">
        <v>13112</v>
      </c>
      <c r="G26" s="14">
        <v>250</v>
      </c>
      <c r="H26" s="2">
        <f t="shared" si="0"/>
        <v>375</v>
      </c>
      <c r="I26" s="37"/>
      <c r="J26" s="3">
        <f t="shared" si="1"/>
        <v>0</v>
      </c>
      <c r="K26" s="1">
        <f t="shared" si="2"/>
        <v>0</v>
      </c>
    </row>
    <row r="27" spans="1:11" ht="15">
      <c r="A27" s="51" t="s">
        <v>58</v>
      </c>
      <c r="B27" s="52"/>
      <c r="C27" s="53"/>
      <c r="D27" s="54"/>
      <c r="E27" s="10" t="s">
        <v>28</v>
      </c>
      <c r="F27" s="12">
        <v>13110</v>
      </c>
      <c r="G27" s="14">
        <v>200</v>
      </c>
      <c r="H27" s="2">
        <f t="shared" si="0"/>
        <v>300</v>
      </c>
      <c r="I27" s="37"/>
      <c r="J27" s="3">
        <f t="shared" si="1"/>
        <v>0</v>
      </c>
      <c r="K27" s="1">
        <f t="shared" si="2"/>
        <v>0</v>
      </c>
    </row>
    <row r="28" spans="1:11" ht="15">
      <c r="A28" s="51" t="s">
        <v>59</v>
      </c>
      <c r="B28" s="52"/>
      <c r="C28" s="53"/>
      <c r="D28" s="54"/>
      <c r="E28" s="10" t="s">
        <v>30</v>
      </c>
      <c r="F28" s="12">
        <v>13137</v>
      </c>
      <c r="G28" s="14">
        <v>110</v>
      </c>
      <c r="H28" s="2">
        <f t="shared" si="0"/>
        <v>165</v>
      </c>
      <c r="I28" s="37"/>
      <c r="J28" s="3">
        <f t="shared" si="1"/>
        <v>0</v>
      </c>
      <c r="K28" s="1">
        <f t="shared" si="2"/>
        <v>0</v>
      </c>
    </row>
    <row r="29" spans="1:11" ht="15">
      <c r="A29" s="51" t="s">
        <v>60</v>
      </c>
      <c r="B29" s="52"/>
      <c r="C29" s="53"/>
      <c r="D29" s="54"/>
      <c r="E29" s="10" t="s">
        <v>30</v>
      </c>
      <c r="F29" s="12">
        <v>13237</v>
      </c>
      <c r="G29" s="14">
        <v>180</v>
      </c>
      <c r="H29" s="2">
        <f t="shared" si="0"/>
        <v>270</v>
      </c>
      <c r="I29" s="37"/>
      <c r="J29" s="3">
        <f t="shared" si="1"/>
        <v>0</v>
      </c>
      <c r="K29" s="1">
        <f t="shared" si="2"/>
        <v>0</v>
      </c>
    </row>
    <row r="30" spans="1:11" ht="15">
      <c r="A30" s="51" t="s">
        <v>61</v>
      </c>
      <c r="B30" s="52"/>
      <c r="C30" s="53"/>
      <c r="D30" s="54"/>
      <c r="E30" s="10" t="s">
        <v>30</v>
      </c>
      <c r="F30" s="12">
        <v>13240</v>
      </c>
      <c r="G30" s="14">
        <v>70</v>
      </c>
      <c r="H30" s="2">
        <f t="shared" si="0"/>
        <v>105</v>
      </c>
      <c r="I30" s="37"/>
      <c r="J30" s="3">
        <f t="shared" si="1"/>
        <v>0</v>
      </c>
      <c r="K30" s="1">
        <f t="shared" si="2"/>
        <v>0</v>
      </c>
    </row>
    <row r="31" spans="1:11" ht="15">
      <c r="A31" s="51" t="s">
        <v>62</v>
      </c>
      <c r="B31" s="52"/>
      <c r="C31" s="53"/>
      <c r="D31" s="54"/>
      <c r="E31" s="10" t="s">
        <v>30</v>
      </c>
      <c r="F31" s="12">
        <v>13250</v>
      </c>
      <c r="G31" s="14">
        <v>90</v>
      </c>
      <c r="H31" s="2">
        <f t="shared" si="0"/>
        <v>135</v>
      </c>
      <c r="I31" s="37"/>
      <c r="J31" s="3">
        <f t="shared" si="1"/>
        <v>0</v>
      </c>
      <c r="K31" s="1">
        <f t="shared" si="2"/>
        <v>0</v>
      </c>
    </row>
    <row r="32" spans="1:11" ht="15">
      <c r="A32" s="51" t="s">
        <v>43</v>
      </c>
      <c r="B32" s="52"/>
      <c r="C32" s="53"/>
      <c r="D32" s="54"/>
      <c r="E32" s="10" t="s">
        <v>31</v>
      </c>
      <c r="F32" s="12">
        <v>13229</v>
      </c>
      <c r="G32" s="14">
        <v>190000</v>
      </c>
      <c r="H32" s="2">
        <f t="shared" si="0"/>
        <v>285000</v>
      </c>
      <c r="I32" s="37"/>
      <c r="J32" s="3">
        <f t="shared" si="1"/>
        <v>0</v>
      </c>
      <c r="K32" s="1">
        <f t="shared" si="2"/>
        <v>0</v>
      </c>
    </row>
    <row r="33" spans="1:11" ht="15.75" thickBot="1">
      <c r="A33" s="51" t="s">
        <v>42</v>
      </c>
      <c r="B33" s="52"/>
      <c r="C33" s="53"/>
      <c r="D33" s="54"/>
      <c r="E33" s="10" t="s">
        <v>25</v>
      </c>
      <c r="F33" s="12">
        <v>13226</v>
      </c>
      <c r="G33" s="14">
        <v>1400</v>
      </c>
      <c r="H33" s="2">
        <f t="shared" si="0"/>
        <v>2100</v>
      </c>
      <c r="I33" s="37"/>
      <c r="J33" s="3">
        <f t="shared" si="1"/>
        <v>0</v>
      </c>
      <c r="K33" s="1">
        <f t="shared" si="2"/>
        <v>0</v>
      </c>
    </row>
    <row r="34" spans="1:11" ht="16.5" thickBot="1">
      <c r="A34" s="38"/>
      <c r="B34" s="38"/>
      <c r="C34" s="38"/>
      <c r="D34" s="38"/>
      <c r="E34" s="39"/>
      <c r="F34" s="82" t="s">
        <v>16</v>
      </c>
      <c r="G34" s="82"/>
      <c r="H34" s="82"/>
      <c r="I34" s="83"/>
      <c r="J34" s="20">
        <f>J9+J10+J11+J12+J13+J14+J15+J16+J17+J18+J19+J20+J21+J22+J23+J24+J25+J26+J27+J28+J29+J30+J31+J32+J33</f>
        <v>0</v>
      </c>
      <c r="K34" s="20">
        <f>K9+K10+K11+K12+K13+K14+K15+K16+K17+K18+K19+K20+K21+K22+K23+K24+K25+K26+K27+K28+K29+K30+K31+K32+K33</f>
        <v>0</v>
      </c>
    </row>
    <row r="35" spans="1:11" ht="16.5" thickBot="1">
      <c r="A35" s="40"/>
      <c r="B35" s="40"/>
      <c r="C35" s="40"/>
      <c r="D35" s="40"/>
      <c r="E35" s="41"/>
      <c r="F35" s="82" t="s">
        <v>17</v>
      </c>
      <c r="G35" s="82"/>
      <c r="H35" s="82"/>
      <c r="I35" s="83"/>
      <c r="J35" s="17">
        <f>((J9+J10+J11+J12+J13+J14+J15+J16+J17+J18+J19+J20+J22+J23+J24+J25+J26+J27+J28+J29+J30+J31+J32+J33)*1.055)+(J21*1.2)</f>
        <v>0</v>
      </c>
      <c r="K35" s="44">
        <f>((K9+K10+K11+K12+K13+K14+K15+K16+K17+K18+K19+K20+K22+K23+K24+K25+K26+K27+K28+K29+K30+K31+K32+K33)*1.055)+(K21*1.2)</f>
        <v>0</v>
      </c>
    </row>
    <row r="36" spans="1:11" ht="15">
      <c r="A36" s="48" t="s">
        <v>35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2" ht="15">
      <c r="A37" s="9" t="s">
        <v>18</v>
      </c>
      <c r="B37" s="9"/>
    </row>
    <row r="38" spans="1:11" ht="15">
      <c r="A38" s="49" t="s">
        <v>34</v>
      </c>
      <c r="B38" s="49"/>
      <c r="C38" s="4"/>
      <c r="D38" s="4"/>
      <c r="E38" s="4"/>
      <c r="F38" s="4"/>
      <c r="G38" s="4"/>
      <c r="H38" s="4"/>
      <c r="I38" s="32" t="s">
        <v>46</v>
      </c>
      <c r="J38" s="11"/>
      <c r="K38" s="11"/>
    </row>
    <row r="39" spans="3:11" ht="15">
      <c r="C39" s="4"/>
      <c r="D39" s="4"/>
      <c r="E39" s="4"/>
      <c r="F39" s="4"/>
      <c r="G39" s="4"/>
      <c r="H39" s="4"/>
      <c r="I39" s="55"/>
      <c r="J39" s="55"/>
      <c r="K39" s="55"/>
    </row>
    <row r="41" spans="1:11" ht="25.5">
      <c r="A41" s="56" t="s">
        <v>7</v>
      </c>
      <c r="B41" s="57"/>
      <c r="C41" s="58" t="s">
        <v>8</v>
      </c>
      <c r="D41" s="59"/>
      <c r="E41" s="19" t="s">
        <v>9</v>
      </c>
      <c r="F41" s="5" t="s">
        <v>10</v>
      </c>
      <c r="G41" s="5" t="s">
        <v>11</v>
      </c>
      <c r="H41" s="5" t="s">
        <v>12</v>
      </c>
      <c r="I41" s="5" t="s">
        <v>13</v>
      </c>
      <c r="J41" s="7" t="s">
        <v>14</v>
      </c>
      <c r="K41" s="6" t="s">
        <v>15</v>
      </c>
    </row>
    <row r="42" spans="1:11" ht="15">
      <c r="A42" s="51" t="s">
        <v>54</v>
      </c>
      <c r="B42" s="52"/>
      <c r="C42" s="53"/>
      <c r="D42" s="54"/>
      <c r="E42" s="35" t="s">
        <v>25</v>
      </c>
      <c r="F42" s="5"/>
      <c r="G42" s="13">
        <v>150</v>
      </c>
      <c r="H42" s="2">
        <f>G42*1.5</f>
        <v>225</v>
      </c>
      <c r="I42" s="21"/>
      <c r="J42" s="3">
        <f>G42*I42</f>
        <v>0</v>
      </c>
      <c r="K42" s="1">
        <f>H42*I42</f>
        <v>0</v>
      </c>
    </row>
    <row r="43" spans="1:11" s="18" customFormat="1" ht="15">
      <c r="A43" s="33" t="s">
        <v>36</v>
      </c>
      <c r="B43" s="34"/>
      <c r="C43" s="53"/>
      <c r="D43" s="54"/>
      <c r="E43" s="35" t="s">
        <v>25</v>
      </c>
      <c r="F43" s="5"/>
      <c r="G43" s="13">
        <v>210</v>
      </c>
      <c r="H43" s="2">
        <f>G43*1.5</f>
        <v>315</v>
      </c>
      <c r="I43" s="21"/>
      <c r="J43" s="3">
        <f>G43*I43</f>
        <v>0</v>
      </c>
      <c r="K43" s="1">
        <f>H43*I43</f>
        <v>0</v>
      </c>
    </row>
    <row r="44" spans="1:11" ht="15">
      <c r="A44" s="51" t="s">
        <v>37</v>
      </c>
      <c r="B44" s="52"/>
      <c r="C44" s="53"/>
      <c r="D44" s="54"/>
      <c r="E44" s="35" t="s">
        <v>31</v>
      </c>
      <c r="F44" s="5"/>
      <c r="G44" s="13">
        <v>120</v>
      </c>
      <c r="H44" s="2">
        <f>G44*1.5</f>
        <v>180</v>
      </c>
      <c r="I44" s="21"/>
      <c r="J44" s="3">
        <f>G44*I44</f>
        <v>0</v>
      </c>
      <c r="K44" s="1">
        <f>H44*I44</f>
        <v>0</v>
      </c>
    </row>
    <row r="45" spans="1:11" ht="15">
      <c r="A45" s="51" t="s">
        <v>38</v>
      </c>
      <c r="B45" s="52"/>
      <c r="C45" s="53"/>
      <c r="D45" s="54"/>
      <c r="E45" s="35" t="s">
        <v>31</v>
      </c>
      <c r="F45" s="5"/>
      <c r="G45" s="13">
        <v>80</v>
      </c>
      <c r="H45" s="2">
        <f>G45*1.5</f>
        <v>120</v>
      </c>
      <c r="I45" s="21"/>
      <c r="J45" s="3">
        <f>G45*I45</f>
        <v>0</v>
      </c>
      <c r="K45" s="1">
        <f>H45*I45</f>
        <v>0</v>
      </c>
    </row>
    <row r="46" spans="1:11" ht="15.75" thickBot="1">
      <c r="A46" s="51"/>
      <c r="B46" s="52"/>
      <c r="C46" s="60"/>
      <c r="D46" s="61"/>
      <c r="E46" s="19"/>
      <c r="F46" s="5"/>
      <c r="G46" s="13"/>
      <c r="H46" s="2"/>
      <c r="I46" s="36"/>
      <c r="J46" s="3"/>
      <c r="K46" s="1"/>
    </row>
    <row r="47" spans="1:11" ht="16.5" thickBot="1">
      <c r="A47" s="62"/>
      <c r="B47" s="62"/>
      <c r="C47" s="63"/>
      <c r="D47" s="63"/>
      <c r="E47" s="42"/>
      <c r="F47" s="85" t="s">
        <v>16</v>
      </c>
      <c r="G47" s="85"/>
      <c r="H47" s="85"/>
      <c r="I47" s="86"/>
      <c r="J47" s="20">
        <f>J42+J43+J44+J45</f>
        <v>0</v>
      </c>
      <c r="K47" s="20">
        <f>K42+K43+K44+K45</f>
        <v>0</v>
      </c>
    </row>
    <row r="48" spans="1:11" ht="16.5" thickBot="1">
      <c r="A48" s="47"/>
      <c r="B48" s="47"/>
      <c r="C48" s="48"/>
      <c r="D48" s="48"/>
      <c r="E48" s="43"/>
      <c r="F48" s="85" t="s">
        <v>17</v>
      </c>
      <c r="G48" s="85"/>
      <c r="H48" s="85"/>
      <c r="I48" s="86"/>
      <c r="J48" s="22">
        <f>J47*1.055</f>
        <v>0</v>
      </c>
      <c r="K48" s="22">
        <f>K47*1.055</f>
        <v>0</v>
      </c>
    </row>
    <row r="49" spans="1:11" ht="15">
      <c r="A49" s="45"/>
      <c r="B49" s="45"/>
      <c r="C49" s="46"/>
      <c r="D49" s="46"/>
      <c r="E49" s="25"/>
      <c r="F49" s="26"/>
      <c r="G49" s="27"/>
      <c r="H49" s="28"/>
      <c r="I49" s="29"/>
      <c r="J49" s="23"/>
      <c r="K49" s="24"/>
    </row>
    <row r="50" spans="1:11" ht="15">
      <c r="A50" s="84" t="s">
        <v>35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.75" thickBot="1">
      <c r="A51" s="45"/>
      <c r="B51" s="45"/>
      <c r="C51" s="46"/>
      <c r="D51" s="46"/>
      <c r="E51" s="25"/>
      <c r="F51" s="26"/>
      <c r="G51" s="27"/>
      <c r="H51" s="28"/>
      <c r="I51" s="29"/>
      <c r="J51" s="23"/>
      <c r="K51" s="24"/>
    </row>
    <row r="52" spans="1:11" ht="32.25" customHeight="1" thickBot="1">
      <c r="A52" s="47"/>
      <c r="B52" s="47"/>
      <c r="C52" s="46"/>
      <c r="D52" s="50"/>
      <c r="E52" s="82" t="s">
        <v>52</v>
      </c>
      <c r="F52" s="82"/>
      <c r="G52" s="82"/>
      <c r="H52" s="82"/>
      <c r="I52" s="83"/>
      <c r="J52" s="20">
        <f>J34+J47</f>
        <v>0</v>
      </c>
      <c r="K52" s="20">
        <f>K34+K47</f>
        <v>0</v>
      </c>
    </row>
    <row r="53" spans="1:11" ht="32.25" customHeight="1" thickBot="1">
      <c r="A53" s="47"/>
      <c r="B53" s="47"/>
      <c r="C53" s="46"/>
      <c r="D53" s="50"/>
      <c r="E53" s="82" t="s">
        <v>53</v>
      </c>
      <c r="F53" s="82"/>
      <c r="G53" s="82"/>
      <c r="H53" s="82"/>
      <c r="I53" s="83"/>
      <c r="J53" s="20">
        <f>J35+J48</f>
        <v>0</v>
      </c>
      <c r="K53" s="20">
        <f>K35+K48</f>
        <v>0</v>
      </c>
    </row>
    <row r="54" spans="1:11" ht="15">
      <c r="A54" s="45"/>
      <c r="B54" s="45"/>
      <c r="C54" s="46"/>
      <c r="D54" s="46"/>
      <c r="E54" s="25"/>
      <c r="F54" s="26"/>
      <c r="G54" s="27"/>
      <c r="H54" s="28"/>
      <c r="I54" s="29"/>
      <c r="J54" s="23"/>
      <c r="K54" s="24"/>
    </row>
    <row r="55" spans="1:11" ht="15">
      <c r="A55" s="45"/>
      <c r="B55" s="45"/>
      <c r="C55" s="46"/>
      <c r="D55" s="46"/>
      <c r="E55" s="25"/>
      <c r="F55" s="26"/>
      <c r="G55" s="27"/>
      <c r="H55" s="28"/>
      <c r="I55" s="29"/>
      <c r="J55" s="23"/>
      <c r="K55" s="24"/>
    </row>
    <row r="56" spans="1:11" ht="15">
      <c r="A56" s="31" t="s">
        <v>18</v>
      </c>
      <c r="B56" s="31"/>
      <c r="C56" s="46"/>
      <c r="D56" s="46"/>
      <c r="E56" s="25"/>
      <c r="F56" s="26"/>
      <c r="G56" s="27"/>
      <c r="H56" s="28"/>
      <c r="I56" s="29"/>
      <c r="J56" s="23"/>
      <c r="K56" s="24"/>
    </row>
    <row r="57" spans="1:11" ht="15">
      <c r="A57" s="49" t="s">
        <v>34</v>
      </c>
      <c r="B57" s="49"/>
      <c r="C57" s="46"/>
      <c r="D57" s="46"/>
      <c r="E57" s="25"/>
      <c r="F57" s="26"/>
      <c r="G57" s="27"/>
      <c r="H57" s="28"/>
      <c r="I57" s="32" t="s">
        <v>46</v>
      </c>
      <c r="J57" s="23"/>
      <c r="K57" s="24"/>
    </row>
    <row r="58" spans="3:9" ht="15">
      <c r="C58" s="30"/>
      <c r="D58" s="30"/>
      <c r="E58" s="30"/>
      <c r="F58" s="30"/>
      <c r="G58" s="30"/>
      <c r="H58" s="30"/>
      <c r="I58" s="30"/>
    </row>
  </sheetData>
  <sheetProtection/>
  <mergeCells count="104">
    <mergeCell ref="E52:I52"/>
    <mergeCell ref="E53:I53"/>
    <mergeCell ref="A50:K50"/>
    <mergeCell ref="F34:I34"/>
    <mergeCell ref="F35:I35"/>
    <mergeCell ref="F47:I47"/>
    <mergeCell ref="F48:I48"/>
    <mergeCell ref="A36:K36"/>
    <mergeCell ref="A53:B53"/>
    <mergeCell ref="C45:D45"/>
    <mergeCell ref="C7:K7"/>
    <mergeCell ref="A1:K1"/>
    <mergeCell ref="A2:B2"/>
    <mergeCell ref="C2:K2"/>
    <mergeCell ref="A3:B3"/>
    <mergeCell ref="C3:K3"/>
    <mergeCell ref="A11:B11"/>
    <mergeCell ref="C10:D10"/>
    <mergeCell ref="A4:B4"/>
    <mergeCell ref="C4:K4"/>
    <mergeCell ref="C11:D11"/>
    <mergeCell ref="A5:B5"/>
    <mergeCell ref="C5:K5"/>
    <mergeCell ref="A6:B6"/>
    <mergeCell ref="C6:K6"/>
    <mergeCell ref="A7:B7"/>
    <mergeCell ref="A17:B17"/>
    <mergeCell ref="C17:D17"/>
    <mergeCell ref="C12:D12"/>
    <mergeCell ref="C13:D13"/>
    <mergeCell ref="C14:D14"/>
    <mergeCell ref="A8:B8"/>
    <mergeCell ref="C8:D8"/>
    <mergeCell ref="A9:B9"/>
    <mergeCell ref="C9:D9"/>
    <mergeCell ref="A10:B10"/>
    <mergeCell ref="A27:B27"/>
    <mergeCell ref="A19:B19"/>
    <mergeCell ref="C19:D19"/>
    <mergeCell ref="A20:B20"/>
    <mergeCell ref="C20:D20"/>
    <mergeCell ref="A12:B12"/>
    <mergeCell ref="A13:B13"/>
    <mergeCell ref="A14:B14"/>
    <mergeCell ref="A15:B15"/>
    <mergeCell ref="A16:B16"/>
    <mergeCell ref="C24:D24"/>
    <mergeCell ref="C26:D26"/>
    <mergeCell ref="C27:D27"/>
    <mergeCell ref="C28:D28"/>
    <mergeCell ref="C29:D29"/>
    <mergeCell ref="C30:D30"/>
    <mergeCell ref="C25:D25"/>
    <mergeCell ref="A21:B21"/>
    <mergeCell ref="C21:D21"/>
    <mergeCell ref="A22:B22"/>
    <mergeCell ref="C22:D22"/>
    <mergeCell ref="A23:B23"/>
    <mergeCell ref="C23:D23"/>
    <mergeCell ref="C42:D42"/>
    <mergeCell ref="A52:B52"/>
    <mergeCell ref="A38:B38"/>
    <mergeCell ref="A44:B44"/>
    <mergeCell ref="C44:D44"/>
    <mergeCell ref="A45:B45"/>
    <mergeCell ref="A46:B46"/>
    <mergeCell ref="C46:D46"/>
    <mergeCell ref="A47:B47"/>
    <mergeCell ref="C47:D47"/>
    <mergeCell ref="A31:B31"/>
    <mergeCell ref="I39:K39"/>
    <mergeCell ref="C32:D32"/>
    <mergeCell ref="A33:B33"/>
    <mergeCell ref="C33:D33"/>
    <mergeCell ref="C43:D43"/>
    <mergeCell ref="A32:B32"/>
    <mergeCell ref="A41:B41"/>
    <mergeCell ref="C41:D41"/>
    <mergeCell ref="A42:B42"/>
    <mergeCell ref="A28:B28"/>
    <mergeCell ref="C15:D15"/>
    <mergeCell ref="C16:D16"/>
    <mergeCell ref="C31:D31"/>
    <mergeCell ref="A24:B24"/>
    <mergeCell ref="A26:B26"/>
    <mergeCell ref="A29:B29"/>
    <mergeCell ref="A30:B30"/>
    <mergeCell ref="A18:B18"/>
    <mergeCell ref="C18:D18"/>
    <mergeCell ref="C56:D56"/>
    <mergeCell ref="A57:B57"/>
    <mergeCell ref="C57:D57"/>
    <mergeCell ref="C52:D52"/>
    <mergeCell ref="C53:D53"/>
    <mergeCell ref="A54:B54"/>
    <mergeCell ref="C54:D54"/>
    <mergeCell ref="A55:B55"/>
    <mergeCell ref="C55:D55"/>
    <mergeCell ref="A49:B49"/>
    <mergeCell ref="C49:D49"/>
    <mergeCell ref="A51:B51"/>
    <mergeCell ref="C51:D51"/>
    <mergeCell ref="A48:B48"/>
    <mergeCell ref="C48:D4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CISSE</dc:creator>
  <cp:keywords/>
  <dc:description/>
  <cp:lastModifiedBy>DUPONT Dominique</cp:lastModifiedBy>
  <cp:lastPrinted>2016-10-06T09:31:41Z</cp:lastPrinted>
  <dcterms:created xsi:type="dcterms:W3CDTF">2016-05-09T09:35:57Z</dcterms:created>
  <dcterms:modified xsi:type="dcterms:W3CDTF">2016-10-06T09:32:15Z</dcterms:modified>
  <cp:category/>
  <cp:version/>
  <cp:contentType/>
  <cp:contentStatus/>
</cp:coreProperties>
</file>