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705" yWindow="6315" windowWidth="9540" windowHeight="6210" activeTab="2"/>
  </bookViews>
  <sheets>
    <sheet name="Couv" sheetId="1" r:id="rId1"/>
    <sheet name="Généralités" sheetId="4" r:id="rId2"/>
    <sheet name="Devis" sheetId="3" r:id="rId3"/>
  </sheets>
  <definedNames>
    <definedName name="_xlnm.Print_Area" localSheetId="0">Couv!$A$1:$H$53</definedName>
    <definedName name="_xlnm.Print_Area" localSheetId="2">Devis!$A$1:$I$676</definedName>
    <definedName name="_xlnm.Print_Area" localSheetId="1">Généralités!$A$1:$G$82</definedName>
  </definedNames>
  <calcPr calcId="125725"/>
</workbook>
</file>

<file path=xl/calcChain.xml><?xml version="1.0" encoding="utf-8"?>
<calcChain xmlns="http://schemas.openxmlformats.org/spreadsheetml/2006/main">
  <c r="H474" i="3"/>
  <c r="H75"/>
  <c r="H490"/>
  <c r="H485"/>
  <c r="H157"/>
  <c r="H550"/>
  <c r="H493"/>
  <c r="H324"/>
  <c r="H267"/>
  <c r="H108"/>
  <c r="H51"/>
  <c r="H622"/>
  <c r="H619"/>
  <c r="H616"/>
  <c r="H613"/>
  <c r="H396"/>
  <c r="H393"/>
  <c r="H390"/>
  <c r="H387"/>
  <c r="H181"/>
  <c r="H178"/>
  <c r="H175"/>
  <c r="H172"/>
  <c r="H187"/>
  <c r="H193"/>
  <c r="H402"/>
  <c r="H628" l="1"/>
  <c r="H637" l="1"/>
  <c r="H634"/>
  <c r="H631"/>
  <c r="H625"/>
  <c r="H610"/>
  <c r="H607"/>
  <c r="H604"/>
  <c r="H601"/>
  <c r="H598"/>
  <c r="H595"/>
  <c r="H592"/>
  <c r="H589"/>
  <c r="H586"/>
  <c r="H583"/>
  <c r="H580"/>
  <c r="H577"/>
  <c r="H574"/>
  <c r="H571"/>
  <c r="H568"/>
  <c r="H565"/>
  <c r="H562"/>
  <c r="H559"/>
  <c r="H556"/>
  <c r="H553"/>
  <c r="H547"/>
  <c r="H544"/>
  <c r="H541"/>
  <c r="H538"/>
  <c r="H535"/>
  <c r="H532"/>
  <c r="H523"/>
  <c r="H520"/>
  <c r="H517"/>
  <c r="H514"/>
  <c r="H511"/>
  <c r="H508"/>
  <c r="H505"/>
  <c r="H502"/>
  <c r="H499"/>
  <c r="H489"/>
  <c r="H484"/>
  <c r="H480"/>
  <c r="H472"/>
  <c r="H469"/>
  <c r="H466"/>
  <c r="A464"/>
  <c r="H525" l="1"/>
  <c r="H640"/>
  <c r="H649" s="1"/>
  <c r="H645"/>
  <c r="H291"/>
  <c r="H408"/>
  <c r="H411"/>
  <c r="H405"/>
  <c r="H399"/>
  <c r="H384"/>
  <c r="H381"/>
  <c r="H378"/>
  <c r="H375"/>
  <c r="H372"/>
  <c r="H369"/>
  <c r="H366"/>
  <c r="H363"/>
  <c r="H360"/>
  <c r="H357"/>
  <c r="H354"/>
  <c r="H351"/>
  <c r="H348"/>
  <c r="H345"/>
  <c r="H342"/>
  <c r="H339"/>
  <c r="H336"/>
  <c r="H333"/>
  <c r="H330"/>
  <c r="H327"/>
  <c r="H321"/>
  <c r="H318"/>
  <c r="H315"/>
  <c r="H312"/>
  <c r="H309"/>
  <c r="H306"/>
  <c r="H297"/>
  <c r="H294"/>
  <c r="H288"/>
  <c r="H285"/>
  <c r="H282"/>
  <c r="H279"/>
  <c r="H276"/>
  <c r="H273"/>
  <c r="H264"/>
  <c r="H261"/>
  <c r="H258"/>
  <c r="H299" s="1"/>
  <c r="H250"/>
  <c r="H247"/>
  <c r="H244"/>
  <c r="A242"/>
  <c r="H196"/>
  <c r="H190"/>
  <c r="H184"/>
  <c r="H169"/>
  <c r="H166"/>
  <c r="H163"/>
  <c r="H160"/>
  <c r="H141"/>
  <c r="H252" l="1"/>
  <c r="H414"/>
  <c r="H423" s="1"/>
  <c r="H647"/>
  <c r="H651" s="1"/>
  <c r="H419"/>
  <c r="H90"/>
  <c r="H667" l="1"/>
  <c r="H653"/>
  <c r="H655" s="1"/>
  <c r="H421"/>
  <c r="H425" s="1"/>
  <c r="H427" s="1"/>
  <c r="H78"/>
  <c r="H429" l="1"/>
  <c r="H665"/>
  <c r="H138"/>
  <c r="H135"/>
  <c r="A27" l="1"/>
  <c r="H156"/>
  <c r="H147"/>
  <c r="H66"/>
  <c r="H96"/>
  <c r="H72"/>
  <c r="H45"/>
  <c r="H48"/>
  <c r="H28"/>
  <c r="H31"/>
  <c r="H34"/>
  <c r="H42"/>
  <c r="H57"/>
  <c r="H60"/>
  <c r="H63"/>
  <c r="H69"/>
  <c r="H81"/>
  <c r="H117"/>
  <c r="H120"/>
  <c r="H123"/>
  <c r="H126"/>
  <c r="H129"/>
  <c r="H132"/>
  <c r="H144"/>
  <c r="H150"/>
  <c r="H153"/>
  <c r="H93"/>
  <c r="H99"/>
  <c r="H102"/>
  <c r="H105"/>
  <c r="H111"/>
  <c r="H114"/>
  <c r="H36" l="1"/>
  <c r="H198"/>
  <c r="H83"/>
  <c r="H203"/>
  <c r="H205" l="1"/>
  <c r="H207"/>
  <c r="H209" l="1"/>
  <c r="H663" s="1"/>
  <c r="H669" s="1"/>
  <c r="H671" l="1"/>
  <c r="H673" s="1"/>
  <c r="H211"/>
  <c r="H213" s="1"/>
</calcChain>
</file>

<file path=xl/sharedStrings.xml><?xml version="1.0" encoding="utf-8"?>
<sst xmlns="http://schemas.openxmlformats.org/spreadsheetml/2006/main" count="483" uniqueCount="171">
  <si>
    <t>DOSSIER</t>
  </si>
  <si>
    <t>NATURE</t>
  </si>
  <si>
    <t>DES</t>
  </si>
  <si>
    <t>TRAVAUX</t>
  </si>
  <si>
    <t>Cachet commercial de l'Entreprise</t>
  </si>
  <si>
    <r>
      <t>m</t>
    </r>
    <r>
      <rPr>
        <vertAlign val="superscript"/>
        <sz val="10"/>
        <rFont val="Arial"/>
        <family val="2"/>
      </rPr>
      <t>2</t>
    </r>
  </si>
  <si>
    <t>ml</t>
  </si>
  <si>
    <t>ETANCHEITE</t>
  </si>
  <si>
    <t>GENERALITES</t>
  </si>
  <si>
    <t>=============</t>
  </si>
  <si>
    <t>I - OBJET DU MARCHE :</t>
  </si>
  <si>
    <t xml:space="preserve">II - CONNAISSANCE DES LIEUX ET DES ELEMENTS AFFERENTS A </t>
  </si>
  <si>
    <t xml:space="preserve">- Avant remise des son offre, l'entrepreneur est réputé avoir pris connaissance de tous les </t>
  </si>
  <si>
    <t xml:space="preserve">documents utiles à l'interprétation et à la réalisation des travaux ainsi que des lieux, bâtiments et </t>
  </si>
  <si>
    <t xml:space="preserve">installations existantes  et de tous les éléments généraux et locaux en relation avec l'exécution </t>
  </si>
  <si>
    <t>des travaux.</t>
  </si>
  <si>
    <t>III - DEFINITION DES TRAVAUX :</t>
  </si>
  <si>
    <t xml:space="preserve">- L'Entrepreneur reconnaît qu'il supplée par les connaissances de sa spécialité aux détails qui </t>
  </si>
  <si>
    <t>pourraient être omis ou incomplets dans les différentes pièces contractuelles du dossier.</t>
  </si>
  <si>
    <t xml:space="preserve">- Le présent devis pas limitatif, en conséquence, il demeure convenu que moyennant le </t>
  </si>
  <si>
    <t>prix indiqué à la soumission et servant de base au Marché, L'Entrepreneur devra l'intégralité des</t>
  </si>
  <si>
    <t xml:space="preserve"> fournitures et des travaux nécessaires au complet achèvement, dans les règles de l'art, des </t>
  </si>
  <si>
    <t>prestations concernant son lot, en particulier, tous les garnissages, calfeutrements, etc...</t>
  </si>
  <si>
    <t xml:space="preserve">nécessaires. Tous les travaux annexes décrits seront à la charge de ce lot et inclus implicitement </t>
  </si>
  <si>
    <t>dans le prix unitaire de l'ouvrage considéré.</t>
  </si>
  <si>
    <t>- Toute erreur ou omission involontaire qui se serait éventuellement glissée dans le présent lot</t>
  </si>
  <si>
    <t xml:space="preserve">au document, devra être immédiatement signalée par l'Entrepreneur consulté avant remise de sa </t>
  </si>
  <si>
    <t>proposition.</t>
  </si>
  <si>
    <t xml:space="preserve">- L'Entreprise du présent lot aura à sa charge le nettoyage journalier au fur et à mesure de </t>
  </si>
  <si>
    <t>l'avancement des travaux, et l'évacuation de ses déblais.</t>
  </si>
  <si>
    <t>- Le chantier devra toujours être dans un parfait état de propreté, y compris les abords.</t>
  </si>
  <si>
    <t>- le nettoyage final de livraison en fin de chantier sera effectué par le titulaire du lot.</t>
  </si>
  <si>
    <t>- Pour la remise de son offre, l'Entrepreneur utilisera un exemplaire du devis ci-joint.</t>
  </si>
  <si>
    <t xml:space="preserve">- Les prix indiqués par l'Entrepreneur devront comprendre toutes fournitures, toutes les sujétions </t>
  </si>
  <si>
    <t>unitaires.</t>
  </si>
  <si>
    <t>- La T.V.A. sera reprise en fin de devis au taux en vigueur.</t>
  </si>
  <si>
    <t>LOT n° 1</t>
  </si>
  <si>
    <t>u</t>
  </si>
  <si>
    <t>L'EXÉCUTION DES TRAVAUX :</t>
  </si>
  <si>
    <t>m²</t>
  </si>
  <si>
    <t>Complexe d'étanchéité</t>
  </si>
  <si>
    <t>BET Toiture</t>
  </si>
  <si>
    <t>06 16 44 66 41</t>
  </si>
  <si>
    <t>Evacuation des déblais</t>
  </si>
  <si>
    <t>Installation chantier</t>
  </si>
  <si>
    <t>(1,01)</t>
  </si>
  <si>
    <t>(1,03)</t>
  </si>
  <si>
    <t>(2,00)</t>
  </si>
  <si>
    <t>Travaux préparatoires</t>
  </si>
  <si>
    <t>(2,01)</t>
  </si>
  <si>
    <t>(3,00)</t>
  </si>
  <si>
    <t>INSTALLATION DE CHANTIER</t>
  </si>
  <si>
    <t>TRAVAUX PREPARATOIRES</t>
  </si>
  <si>
    <t>TOTAL HT             0,00</t>
  </si>
  <si>
    <t>TOTAL TTC           0,00</t>
  </si>
  <si>
    <t>(1,04)</t>
  </si>
  <si>
    <t xml:space="preserve">de mise en œuvre agrées nécessaires et de tous frais divers pouvant se greffer sur les prix </t>
  </si>
  <si>
    <t xml:space="preserve">
- Etanchéité de type bitumineuse (multicouche) autoprotégée par des granulés minéraux
- Isolation thermique par laine de roche sur une épaisseur de 40 mm
- Pare vapeur
- Dallé béton (voile de béton)</t>
  </si>
  <si>
    <t>Sécurité périphérique</t>
  </si>
  <si>
    <t>Travaux d'étanchéité</t>
  </si>
  <si>
    <t>Les critères intervenant pour la sélection des candidatures sont :</t>
  </si>
  <si>
    <t>Garanties et capacités techniques et financières</t>
  </si>
  <si>
    <t>Capacités professionnelles</t>
  </si>
  <si>
    <t>Les critères retenus pour le jugement des offres sont pondérés de la manière suivante :</t>
  </si>
  <si>
    <t>Libellé %</t>
  </si>
  <si>
    <t>La note du prix sera calculée en fonction de la formule suivante :</t>
  </si>
  <si>
    <t>- Les prix indiqués Hors Taxes.</t>
  </si>
  <si>
    <t>VI - CARACTERISTIQUES DU PRESENT DEVIS :</t>
  </si>
  <si>
    <t>VII - NORMES ET REGLEMENTS :</t>
  </si>
  <si>
    <t>IV - MODE D'EVALUATION :</t>
  </si>
  <si>
    <t>DECOMPOSITION DU PRIX GLOBAL ET FORFAITAIRE</t>
  </si>
  <si>
    <t>Décapage des relevés</t>
  </si>
  <si>
    <t>Dépose des naissances verticales</t>
  </si>
  <si>
    <t>Isolation thermique type Rock up C</t>
  </si>
  <si>
    <t>Fourniture et pose de pare-graviers</t>
  </si>
  <si>
    <t>Joint de dilatation</t>
  </si>
  <si>
    <t>Étanchéité des relevés Devt 0,85 ml</t>
  </si>
  <si>
    <t>Accès</t>
  </si>
  <si>
    <t>Fourniture et pose des naissances tronconiques verticales</t>
  </si>
  <si>
    <t>Fourniture et pose de Solin</t>
  </si>
  <si>
    <t>Levage et montage des matériaux</t>
  </si>
  <si>
    <t>Renfort d'angle sur l'étanchéité</t>
  </si>
  <si>
    <t>Fourniture et pose de crapaudines</t>
  </si>
  <si>
    <t>ddarot@conseiltoits.fr</t>
  </si>
  <si>
    <t>TRAVAUX D'ETANCHEITE</t>
  </si>
  <si>
    <t>2-Valeur technique jugée sur un mémoire technique 40/100</t>
  </si>
  <si>
    <t>V - PLANNING</t>
  </si>
  <si>
    <t>CENTRE HOSPITALIER</t>
  </si>
  <si>
    <t>69450 SAINT CYR AU MONT D'OR</t>
  </si>
  <si>
    <t>Rue Jean-Baptiste Perret</t>
  </si>
  <si>
    <t>B.P 45</t>
  </si>
  <si>
    <t>69450 SAINT-CYR-AU-MONT-D’OR</t>
  </si>
  <si>
    <t>Réfection de l'étanchéité de trois toitures du CHS de ST CYR:</t>
  </si>
  <si>
    <t>Dépose  protection lourde</t>
  </si>
  <si>
    <t>Décapage de l'isolant</t>
  </si>
  <si>
    <t>Décapage des caniveaux</t>
  </si>
  <si>
    <t>Dépose des rives</t>
  </si>
  <si>
    <t>Dépose des ventilations</t>
  </si>
  <si>
    <t>Dépose des plots vmc</t>
  </si>
  <si>
    <t xml:space="preserve">Pare vapeur </t>
  </si>
  <si>
    <t xml:space="preserve">Renfort d'angle sur le pare vapeur
</t>
  </si>
  <si>
    <t>(3,02)</t>
  </si>
  <si>
    <t>Préparation des supports</t>
  </si>
  <si>
    <t>Isolation thermique type PUB</t>
  </si>
  <si>
    <t>Bouchement des engravures</t>
  </si>
  <si>
    <t>Étanchéité des relevés Devt 0,45 ml</t>
  </si>
  <si>
    <t>Etanchéité des caniveaux</t>
  </si>
  <si>
    <t>ventilation</t>
  </si>
  <si>
    <t>chapeaux chinois</t>
  </si>
  <si>
    <t>Dallettes</t>
  </si>
  <si>
    <t>crosse câble</t>
  </si>
  <si>
    <t>Lanterneaux</t>
  </si>
  <si>
    <t>Blocs VMC sup 2 m²</t>
  </si>
  <si>
    <t>Dépose de lanterneau</t>
  </si>
  <si>
    <t>RECAPITULATION</t>
  </si>
  <si>
    <t xml:space="preserve"> HT             </t>
  </si>
  <si>
    <t>TOTAUX POUR LES 3 BATIMENTS</t>
  </si>
  <si>
    <t>Décapage de l'étanchéité</t>
  </si>
  <si>
    <t>Décapage des relevés des tête d'acrotère</t>
  </si>
  <si>
    <t>Étanchéité des relevés Dvt 0,85 ml</t>
  </si>
  <si>
    <t>Étanchéité des relevés des têtes d'acrotères Devt  0,60 ml</t>
  </si>
  <si>
    <t>Fourniture et pose de naissances ou TP horizontales</t>
  </si>
  <si>
    <t>percement d'acrotères</t>
  </si>
  <si>
    <t>Blocs VMC inf. 2 m²</t>
  </si>
  <si>
    <t>Protection lourde</t>
  </si>
  <si>
    <t>Décapage des relevés des tête d'acrotères</t>
  </si>
  <si>
    <t>Pare gravier linéaire</t>
  </si>
  <si>
    <t>Ordre de:</t>
  </si>
  <si>
    <t xml:space="preserve">Réfection de l'étanchéité des toitures des bâtiments: </t>
  </si>
  <si>
    <t>Dépose de lanterneaux</t>
  </si>
  <si>
    <t>ventilations</t>
  </si>
  <si>
    <t>69450 SAINT-CYR AU MONT-D'OR</t>
  </si>
  <si>
    <t>1-Prix des travaux 60/100</t>
  </si>
  <si>
    <t>Voir CCTP.</t>
  </si>
  <si>
    <t>Voir CCTP</t>
  </si>
  <si>
    <t>- Les travaux sont quantifié à titre indicatif par le Devis Quantitatif, ci-après :</t>
  </si>
  <si>
    <t>Le présent Devis Quantitatif concerne l'ensemble des travaux à exécuter pour :</t>
  </si>
  <si>
    <t>Souches amiantés</t>
  </si>
  <si>
    <t>Capots tôle</t>
  </si>
  <si>
    <t>Potelets de sécurité</t>
  </si>
  <si>
    <t>Conseil.Toits</t>
  </si>
  <si>
    <t xml:space="preserve">  248,Rte de St Georges</t>
  </si>
  <si>
    <t>38780 OYTIER</t>
  </si>
  <si>
    <t>04 74 59 60 29</t>
  </si>
  <si>
    <t>Rcs 804 274 272 Vienne</t>
  </si>
  <si>
    <t>Le délai des travaux est de treize semaines compris intempéries.</t>
  </si>
  <si>
    <t>L'entrepreneur devra prévoir dans son marché tous les travaux nécessaire pour assurer le parfait et complet achèvement des ouvrages, sans qu'il puisse prétendre à aucune majoration du prix de son marché pour raison d'omission ou d'erreur dans les pièces du dossier.</t>
  </si>
  <si>
    <t>Barre d'accroche</t>
  </si>
  <si>
    <t>TVA 10%             0,00</t>
  </si>
  <si>
    <t>Etanchéité des auvents</t>
  </si>
  <si>
    <t>Étanchéité des relevés des têtes d'acrotères Devt  0,40 ml</t>
  </si>
  <si>
    <t>Étanchéité des relevés des têtes d'acrotères Devt  0,50 ml</t>
  </si>
  <si>
    <t>Décapage de l'étanchéité autoprotégée</t>
  </si>
  <si>
    <t>BATIMENT: BUANDERIE.</t>
  </si>
  <si>
    <t>BATIMENT: CUISINE.</t>
  </si>
  <si>
    <t>BATIMENT: PERCE-NEIGE.</t>
  </si>
  <si>
    <t>Buanderie, Cuisine, Perce-neige.</t>
  </si>
  <si>
    <t>Dépose des solins.</t>
  </si>
  <si>
    <t>Étanchéité des relevés Devt 0,55 ml</t>
  </si>
  <si>
    <t>Fourniture et pose d'une bande rive 30mm.</t>
  </si>
  <si>
    <t>Fourniture et pose d'une bande rive 60mm.</t>
  </si>
  <si>
    <t>ventilation                                                 diam:260mm</t>
  </si>
  <si>
    <t>Traitement spécifique aux droits des blocs froids.</t>
  </si>
  <si>
    <t>double complexe</t>
  </si>
  <si>
    <t>simple complexe</t>
  </si>
  <si>
    <t>double isolation</t>
  </si>
  <si>
    <t>simple isolation</t>
  </si>
  <si>
    <t>Dépose des solins existants.</t>
  </si>
  <si>
    <t>Dépose de lanterneau.</t>
  </si>
  <si>
    <t xml:space="preserve">                                                               diam:100mm</t>
  </si>
  <si>
    <t>Traitement spécifique des blocs froids.</t>
  </si>
</sst>
</file>

<file path=xl/styles.xml><?xml version="1.0" encoding="utf-8"?>
<styleSheet xmlns="http://schemas.openxmlformats.org/spreadsheetml/2006/main">
  <numFmts count="8">
    <numFmt numFmtId="164" formatCode="_-* #,##0.00\ &quot;F&quot;_-;\-* #,##0.00\ &quot;F&quot;_-;_-* &quot;-&quot;??\ &quot;F&quot;_-;_-@_-"/>
    <numFmt numFmtId="165" formatCode="\,"/>
    <numFmt numFmtId="166" formatCode="\(0\)"/>
    <numFmt numFmtId="167" formatCode="\ "/>
    <numFmt numFmtId="168" formatCode="#\ ##0.00;[Red]\-#\ ##0.00"/>
    <numFmt numFmtId="169" formatCode="#,##0.00\ &quot;€&quot;;[Red]#,##0.00\ &quot;€&quot;"/>
    <numFmt numFmtId="170" formatCode="#,##0.00\ &quot;€&quot;"/>
    <numFmt numFmtId="171" formatCode="\(0.00\)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G Times"/>
      <family val="1"/>
    </font>
    <font>
      <u val="double"/>
      <sz val="10"/>
      <name val="Arial"/>
      <family val="2"/>
    </font>
    <font>
      <b/>
      <sz val="10"/>
      <name val="Technical"/>
      <family val="2"/>
    </font>
    <font>
      <b/>
      <sz val="12"/>
      <name val="Technic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Technical"/>
      <family val="2"/>
    </font>
    <font>
      <sz val="13"/>
      <name val="Technical"/>
      <family val="2"/>
    </font>
    <font>
      <b/>
      <sz val="11"/>
      <name val="Arial"/>
      <family val="2"/>
    </font>
    <font>
      <sz val="14"/>
      <name val="Umbra BT"/>
    </font>
    <font>
      <b/>
      <i/>
      <sz val="13"/>
      <name val="Technic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Continuous" vertical="top"/>
    </xf>
    <xf numFmtId="4" fontId="0" fillId="0" borderId="0" xfId="0" applyNumberFormat="1" applyAlignment="1">
      <alignment horizontal="centerContinuous" vertical="top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center" vertical="top"/>
    </xf>
    <xf numFmtId="0" fontId="0" fillId="0" borderId="0" xfId="0" applyBorder="1" applyAlignment="1"/>
    <xf numFmtId="4" fontId="0" fillId="0" borderId="0" xfId="0" applyNumberFormat="1" applyBorder="1" applyAlignment="1">
      <alignment horizontal="left" vertical="top"/>
    </xf>
    <xf numFmtId="165" fontId="2" fillId="0" borderId="0" xfId="2" applyNumberFormat="1" applyAlignment="1">
      <alignment horizontal="center" vertical="top"/>
    </xf>
    <xf numFmtId="0" fontId="3" fillId="0" borderId="0" xfId="0" applyFont="1" applyFill="1" applyBorder="1" applyAlignment="1">
      <alignment horizontal="centerContinuous" vertical="top"/>
    </xf>
    <xf numFmtId="165" fontId="2" fillId="0" borderId="0" xfId="2" applyNumberFormat="1" applyAlignment="1">
      <alignment horizontal="centerContinuous" vertical="top"/>
    </xf>
    <xf numFmtId="165" fontId="2" fillId="0" borderId="0" xfId="2" applyNumberFormat="1" applyAlignment="1">
      <alignment horizontal="center"/>
    </xf>
    <xf numFmtId="0" fontId="6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165" fontId="2" fillId="0" borderId="0" xfId="2" applyNumberForma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 vertical="top"/>
    </xf>
    <xf numFmtId="165" fontId="2" fillId="0" borderId="0" xfId="2" applyNumberForma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" fontId="0" fillId="0" borderId="1" xfId="0" applyNumberFormat="1" applyBorder="1" applyAlignment="1">
      <alignment horizontal="left" vertical="top"/>
    </xf>
    <xf numFmtId="4" fontId="0" fillId="0" borderId="1" xfId="0" applyNumberFormat="1" applyBorder="1" applyAlignment="1">
      <alignment horizontal="center" vertical="top"/>
    </xf>
    <xf numFmtId="165" fontId="2" fillId="0" borderId="1" xfId="2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wrapText="1"/>
    </xf>
    <xf numFmtId="4" fontId="11" fillId="0" borderId="0" xfId="0" applyNumberFormat="1" applyFont="1" applyBorder="1" applyAlignment="1">
      <alignment horizontal="centerContinuous" vertical="top"/>
    </xf>
    <xf numFmtId="165" fontId="14" fillId="0" borderId="0" xfId="2" quotePrefix="1" applyNumberFormat="1" applyFont="1" applyBorder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center"/>
    </xf>
    <xf numFmtId="165" fontId="2" fillId="0" borderId="0" xfId="2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 vertical="top"/>
    </xf>
    <xf numFmtId="4" fontId="0" fillId="0" borderId="0" xfId="0" applyNumberFormat="1" applyFill="1" applyBorder="1" applyAlignment="1">
      <alignment horizontal="centerContinuous"/>
    </xf>
    <xf numFmtId="165" fontId="2" fillId="0" borderId="0" xfId="2" applyNumberFormat="1" applyFill="1" applyBorder="1" applyAlignment="1">
      <alignment horizontal="centerContinuous"/>
    </xf>
    <xf numFmtId="0" fontId="1" fillId="0" borderId="0" xfId="0" applyFont="1" applyAlignment="1">
      <alignment horizontal="left" vertical="top"/>
    </xf>
    <xf numFmtId="167" fontId="3" fillId="0" borderId="0" xfId="0" applyNumberFormat="1" applyFont="1" applyAlignment="1">
      <alignment vertical="top"/>
    </xf>
    <xf numFmtId="0" fontId="3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0" xfId="0" applyFont="1"/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top"/>
    </xf>
    <xf numFmtId="4" fontId="12" fillId="0" borderId="0" xfId="0" applyNumberFormat="1" applyFont="1" applyBorder="1" applyAlignment="1">
      <alignment horizontal="center" vertical="top"/>
    </xf>
    <xf numFmtId="165" fontId="12" fillId="0" borderId="0" xfId="2" applyNumberFormat="1" applyFont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 applyAlignment="1"/>
    <xf numFmtId="165" fontId="19" fillId="0" borderId="0" xfId="2" quotePrefix="1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17" fontId="12" fillId="0" borderId="0" xfId="0" applyNumberFormat="1" applyFont="1" applyBorder="1" applyAlignment="1"/>
    <xf numFmtId="0" fontId="0" fillId="0" borderId="0" xfId="0" applyAlignment="1">
      <alignment shrinkToFi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" fontId="0" fillId="0" borderId="4" xfId="0" applyNumberFormat="1" applyBorder="1" applyAlignment="1">
      <alignment horizontal="left" vertical="top"/>
    </xf>
    <xf numFmtId="4" fontId="0" fillId="0" borderId="4" xfId="0" applyNumberFormat="1" applyBorder="1" applyAlignment="1">
      <alignment horizontal="center" vertical="top"/>
    </xf>
    <xf numFmtId="165" fontId="2" fillId="0" borderId="4" xfId="2" applyNumberForma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17" fillId="0" borderId="6" xfId="0" applyFont="1" applyFill="1" applyBorder="1" applyAlignment="1">
      <alignment horizontal="center" vertical="center"/>
    </xf>
    <xf numFmtId="0" fontId="0" fillId="0" borderId="7" xfId="0" applyBorder="1"/>
    <xf numFmtId="0" fontId="17" fillId="0" borderId="8" xfId="0" applyFont="1" applyFill="1" applyBorder="1"/>
    <xf numFmtId="0" fontId="0" fillId="0" borderId="9" xfId="0" applyBorder="1"/>
    <xf numFmtId="0" fontId="17" fillId="0" borderId="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0" fillId="0" borderId="7" xfId="0" applyBorder="1" applyAlignment="1"/>
    <xf numFmtId="0" fontId="17" fillId="0" borderId="10" xfId="0" applyFont="1" applyFill="1" applyBorder="1" applyAlignment="1">
      <alignment horizontal="center" vertical="top"/>
    </xf>
    <xf numFmtId="0" fontId="0" fillId="0" borderId="12" xfId="0" applyBorder="1"/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171" fontId="2" fillId="0" borderId="0" xfId="0" quotePrefix="1" applyNumberFormat="1" applyFont="1" applyAlignment="1">
      <alignment horizontal="center" vertical="top"/>
    </xf>
    <xf numFmtId="166" fontId="15" fillId="0" borderId="0" xfId="0" applyNumberFormat="1" applyFont="1" applyAlignment="1">
      <alignment horizontal="center" vertical="top"/>
    </xf>
    <xf numFmtId="171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166" fontId="15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166" fontId="1" fillId="0" borderId="0" xfId="0" applyNumberFormat="1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/>
    <xf numFmtId="0" fontId="25" fillId="0" borderId="0" xfId="1" applyFont="1" applyAlignment="1" applyProtection="1">
      <alignment horizontal="left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center" vertical="top"/>
    </xf>
    <xf numFmtId="165" fontId="2" fillId="0" borderId="0" xfId="2" applyNumberFormat="1" applyFont="1" applyBorder="1" applyAlignment="1">
      <alignment horizontal="center" vertical="top"/>
    </xf>
    <xf numFmtId="0" fontId="2" fillId="0" borderId="0" xfId="0" applyFont="1"/>
    <xf numFmtId="0" fontId="16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171" fontId="1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5" fontId="22" fillId="0" borderId="0" xfId="2" applyNumberFormat="1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center" vertical="top"/>
    </xf>
    <xf numFmtId="165" fontId="1" fillId="0" borderId="0" xfId="2" applyNumberFormat="1" applyFont="1" applyAlignment="1">
      <alignment horizontal="center" vertical="top"/>
    </xf>
    <xf numFmtId="0" fontId="22" fillId="0" borderId="0" xfId="0" quotePrefix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wrapText="1"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0" fontId="15" fillId="0" borderId="0" xfId="0" applyFont="1" applyAlignment="1">
      <alignment horizontal="justify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23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justify" wrapText="1"/>
    </xf>
    <xf numFmtId="169" fontId="1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/>
    <xf numFmtId="4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9" fontId="25" fillId="0" borderId="0" xfId="0" applyNumberFormat="1" applyFont="1" applyAlignment="1">
      <alignment horizontal="right"/>
    </xf>
    <xf numFmtId="40" fontId="24" fillId="0" borderId="0" xfId="0" applyNumberFormat="1" applyFont="1" applyAlignment="1">
      <alignment horizontal="left"/>
    </xf>
    <xf numFmtId="170" fontId="24" fillId="0" borderId="0" xfId="0" applyNumberFormat="1" applyFont="1" applyAlignment="1">
      <alignment horizontal="right"/>
    </xf>
    <xf numFmtId="40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70" fontId="24" fillId="0" borderId="13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71" fontId="2" fillId="0" borderId="0" xfId="0" quotePrefix="1" applyNumberFormat="1" applyFont="1" applyAlignment="1">
      <alignment horizontal="center" vertical="center"/>
    </xf>
    <xf numFmtId="0" fontId="20" fillId="0" borderId="0" xfId="1" applyAlignment="1" applyProtection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171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1" fontId="0" fillId="0" borderId="0" xfId="0" applyNumberFormat="1" applyAlignment="1"/>
    <xf numFmtId="49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165" fontId="2" fillId="0" borderId="0" xfId="2" applyNumberFormat="1" applyAlignment="1">
      <alignment horizontal="left" vertical="top"/>
    </xf>
    <xf numFmtId="0" fontId="1" fillId="0" borderId="0" xfId="0" applyFont="1" applyAlignment="1">
      <alignment horizontal="justify"/>
    </xf>
    <xf numFmtId="4" fontId="0" fillId="0" borderId="0" xfId="0" applyNumberFormat="1" applyBorder="1" applyAlignment="1">
      <alignment horizontal="left" wrapText="1"/>
    </xf>
    <xf numFmtId="165" fontId="2" fillId="0" borderId="0" xfId="2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2" fillId="0" borderId="0" xfId="2" applyNumberFormat="1" applyBorder="1" applyAlignment="1">
      <alignment wrapText="1"/>
    </xf>
    <xf numFmtId="0" fontId="12" fillId="0" borderId="11" xfId="0" applyFont="1" applyBorder="1" applyAlignment="1">
      <alignment horizontal="left"/>
    </xf>
    <xf numFmtId="4" fontId="0" fillId="0" borderId="11" xfId="0" applyNumberFormat="1" applyBorder="1" applyAlignment="1">
      <alignment horizontal="left"/>
    </xf>
    <xf numFmtId="165" fontId="2" fillId="0" borderId="11" xfId="2" applyNumberFormat="1" applyBorder="1" applyAlignment="1">
      <alignment horizontal="left"/>
    </xf>
    <xf numFmtId="0" fontId="0" fillId="0" borderId="11" xfId="0" applyBorder="1" applyAlignment="1">
      <alignment horizontal="left"/>
    </xf>
    <xf numFmtId="165" fontId="2" fillId="0" borderId="11" xfId="2" applyNumberFormat="1" applyBorder="1" applyAlignment="1"/>
    <xf numFmtId="167" fontId="1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 vertical="top"/>
    </xf>
    <xf numFmtId="0" fontId="16" fillId="0" borderId="0" xfId="0" applyFont="1" applyAlignment="1">
      <alignment horizontal="justify" vertical="top" wrapText="1"/>
    </xf>
    <xf numFmtId="168" fontId="2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/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center"/>
    </xf>
    <xf numFmtId="168" fontId="21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 vertical="top"/>
    </xf>
    <xf numFmtId="0" fontId="24" fillId="0" borderId="14" xfId="0" applyFont="1" applyBorder="1" applyAlignment="1">
      <alignment horizontal="left"/>
    </xf>
    <xf numFmtId="169" fontId="24" fillId="0" borderId="14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69" fontId="24" fillId="0" borderId="0" xfId="0" applyNumberFormat="1" applyFont="1" applyBorder="1" applyAlignment="1">
      <alignment horizontal="right"/>
    </xf>
    <xf numFmtId="17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9" fontId="16" fillId="0" borderId="0" xfId="0" applyNumberFormat="1" applyFont="1" applyAlignment="1">
      <alignment horizontal="left"/>
    </xf>
    <xf numFmtId="0" fontId="16" fillId="0" borderId="0" xfId="0" applyFont="1" applyAlignment="1"/>
    <xf numFmtId="40" fontId="24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70" fontId="24" fillId="0" borderId="17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169" fontId="24" fillId="0" borderId="18" xfId="0" applyNumberFormat="1" applyFont="1" applyBorder="1" applyAlignment="1">
      <alignment horizontal="right"/>
    </xf>
    <xf numFmtId="16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right" wrapText="1"/>
    </xf>
    <xf numFmtId="4" fontId="1" fillId="0" borderId="0" xfId="0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4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7" fillId="0" borderId="0" xfId="0" applyFont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168" fontId="21" fillId="0" borderId="0" xfId="0" applyNumberFormat="1" applyFont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364436</xdr:colOff>
      <xdr:row>18</xdr:row>
      <xdr:rowOff>0</xdr:rowOff>
    </xdr:from>
    <xdr:to>
      <xdr:col>7</xdr:col>
      <xdr:colOff>158751</xdr:colOff>
      <xdr:row>21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64436" y="3130826"/>
          <a:ext cx="5012358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8763000"/>
          <a:ext cx="30480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63500</xdr:colOff>
      <xdr:row>25</xdr:row>
      <xdr:rowOff>127000</xdr:rowOff>
    </xdr:to>
    <xdr:pic>
      <xdr:nvPicPr>
        <xdr:cNvPr id="5" name="Image 4" descr="Buanderi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8300"/>
          <a:ext cx="6057900" cy="3759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5</xdr:col>
      <xdr:colOff>152400</xdr:colOff>
      <xdr:row>240</xdr:row>
      <xdr:rowOff>114300</xdr:rowOff>
    </xdr:to>
    <xdr:pic>
      <xdr:nvPicPr>
        <xdr:cNvPr id="6" name="Image 5" descr="Cuisin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7579300"/>
          <a:ext cx="5334000" cy="374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7</xdr:col>
      <xdr:colOff>850900</xdr:colOff>
      <xdr:row>459</xdr:row>
      <xdr:rowOff>38100</xdr:rowOff>
    </xdr:to>
    <xdr:pic>
      <xdr:nvPicPr>
        <xdr:cNvPr id="7" name="Image 6" descr="Perce-neig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74091800"/>
          <a:ext cx="6845300" cy="400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darot@conseiltoits.fr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topLeftCell="A16" zoomScaleNormal="100" zoomScaleSheetLayoutView="100" workbookViewId="0">
      <selection activeCell="B25" sqref="B25"/>
    </sheetView>
  </sheetViews>
  <sheetFormatPr baseColWidth="10" defaultRowHeight="12.75"/>
  <cols>
    <col min="1" max="1" width="11.42578125" style="12"/>
    <col min="2" max="2" width="13.42578125" style="8" customWidth="1"/>
    <col min="3" max="3" width="11.42578125" style="9"/>
    <col min="4" max="4" width="11.42578125" style="10"/>
    <col min="5" max="5" width="11.42578125" style="11"/>
    <col min="7" max="7" width="8.5703125" style="11" customWidth="1"/>
    <col min="8" max="8" width="8.5703125" customWidth="1"/>
    <col min="9" max="9" width="1.140625" customWidth="1"/>
  </cols>
  <sheetData>
    <row r="1" spans="1:8" ht="15">
      <c r="A1" s="71" t="s">
        <v>0</v>
      </c>
      <c r="B1" s="72" t="s">
        <v>87</v>
      </c>
      <c r="C1" s="73"/>
      <c r="D1" s="74"/>
      <c r="E1" s="75"/>
      <c r="F1" s="76"/>
      <c r="G1" s="75"/>
      <c r="H1" s="77"/>
    </row>
    <row r="2" spans="1:8" ht="15">
      <c r="A2" s="78"/>
      <c r="B2" s="55" t="s">
        <v>89</v>
      </c>
      <c r="C2" s="15"/>
      <c r="D2" s="24"/>
      <c r="E2" s="25"/>
      <c r="F2" s="1"/>
      <c r="G2" s="25"/>
      <c r="H2" s="79"/>
    </row>
    <row r="3" spans="1:8" ht="15">
      <c r="A3" s="80"/>
      <c r="B3" s="62" t="s">
        <v>131</v>
      </c>
      <c r="C3" s="27"/>
      <c r="D3" s="28"/>
      <c r="E3" s="29"/>
      <c r="F3" s="30"/>
      <c r="G3" s="29"/>
      <c r="H3" s="81"/>
    </row>
    <row r="4" spans="1:8" ht="15">
      <c r="A4" s="82" t="s">
        <v>1</v>
      </c>
      <c r="B4" s="83" t="s">
        <v>128</v>
      </c>
      <c r="C4" s="175"/>
      <c r="D4" s="175"/>
      <c r="E4" s="176"/>
      <c r="F4" s="177"/>
      <c r="G4" s="178"/>
      <c r="H4" s="84"/>
    </row>
    <row r="5" spans="1:8" ht="14.25" customHeight="1">
      <c r="A5" s="82" t="s">
        <v>2</v>
      </c>
      <c r="B5" s="83" t="s">
        <v>156</v>
      </c>
      <c r="C5" s="175"/>
      <c r="D5" s="175"/>
      <c r="E5" s="176"/>
      <c r="F5" s="177"/>
      <c r="G5" s="178"/>
      <c r="H5" s="84"/>
    </row>
    <row r="6" spans="1:8" ht="15.75" thickBot="1">
      <c r="A6" s="85" t="s">
        <v>3</v>
      </c>
      <c r="B6" s="179"/>
      <c r="C6" s="180"/>
      <c r="D6" s="180"/>
      <c r="E6" s="181"/>
      <c r="F6" s="182"/>
      <c r="G6" s="183"/>
      <c r="H6" s="86"/>
    </row>
    <row r="7" spans="1:8">
      <c r="A7" s="17"/>
      <c r="B7" s="6"/>
      <c r="C7" s="7"/>
      <c r="D7" s="7"/>
      <c r="E7" s="18"/>
      <c r="F7" s="6"/>
      <c r="G7" s="18"/>
    </row>
    <row r="8" spans="1:8">
      <c r="A8" s="17"/>
      <c r="B8" s="6"/>
      <c r="C8" s="7"/>
      <c r="D8" s="7"/>
      <c r="E8" s="18"/>
      <c r="F8" s="6"/>
      <c r="G8" s="18"/>
    </row>
    <row r="9" spans="1:8">
      <c r="A9" s="126" t="s">
        <v>127</v>
      </c>
      <c r="B9" s="171" t="s">
        <v>87</v>
      </c>
      <c r="C9" s="172"/>
      <c r="D9" s="173"/>
      <c r="E9" s="19"/>
      <c r="G9" s="19"/>
    </row>
    <row r="10" spans="1:8">
      <c r="A10" s="100"/>
      <c r="B10" s="171" t="s">
        <v>89</v>
      </c>
      <c r="C10" s="10"/>
      <c r="D10" s="19"/>
      <c r="E10" s="19"/>
      <c r="G10" s="19"/>
    </row>
    <row r="11" spans="1:8">
      <c r="A11" s="100"/>
      <c r="B11" s="174" t="s">
        <v>90</v>
      </c>
      <c r="C11" s="10"/>
      <c r="D11" s="19"/>
      <c r="E11" s="19"/>
      <c r="G11" s="19"/>
    </row>
    <row r="12" spans="1:8">
      <c r="A12" s="100"/>
      <c r="B12" s="145" t="s">
        <v>91</v>
      </c>
      <c r="C12" s="10"/>
      <c r="D12" s="19"/>
      <c r="E12" s="19"/>
      <c r="G12" s="19"/>
    </row>
    <row r="13" spans="1:8">
      <c r="A13" s="113"/>
      <c r="C13" s="32"/>
      <c r="E13" s="19"/>
      <c r="G13" s="19"/>
    </row>
    <row r="14" spans="1:8">
      <c r="A14" s="33"/>
      <c r="E14" s="19"/>
      <c r="G14" s="19"/>
    </row>
    <row r="15" spans="1:8">
      <c r="E15" s="19"/>
      <c r="G15" s="19"/>
    </row>
    <row r="16" spans="1:8">
      <c r="E16" s="19"/>
      <c r="G16" s="19"/>
    </row>
    <row r="17" spans="1:8">
      <c r="E17" s="19"/>
      <c r="G17" s="19"/>
    </row>
    <row r="18" spans="1:8">
      <c r="E18" s="19"/>
      <c r="G18" s="19"/>
    </row>
    <row r="19" spans="1:8">
      <c r="B19" s="39"/>
      <c r="C19" s="40"/>
      <c r="D19" s="41"/>
      <c r="E19" s="42"/>
      <c r="F19" s="43"/>
      <c r="G19" s="42"/>
    </row>
    <row r="20" spans="1:8" ht="18.75">
      <c r="A20" s="226" t="s">
        <v>70</v>
      </c>
      <c r="B20" s="226"/>
      <c r="C20" s="226"/>
      <c r="D20" s="226"/>
      <c r="E20" s="226"/>
      <c r="F20" s="226"/>
      <c r="G20" s="226"/>
      <c r="H20" s="226"/>
    </row>
    <row r="21" spans="1:8">
      <c r="A21" s="20"/>
      <c r="B21" s="44"/>
      <c r="C21" s="45"/>
      <c r="D21" s="46"/>
      <c r="E21" s="47"/>
      <c r="F21" s="44"/>
      <c r="G21" s="47"/>
      <c r="H21" s="21"/>
    </row>
    <row r="22" spans="1:8">
      <c r="A22" s="20"/>
      <c r="B22" s="44"/>
      <c r="C22" s="45"/>
      <c r="D22" s="46"/>
      <c r="E22" s="47"/>
      <c r="F22" s="44"/>
      <c r="G22" s="47"/>
      <c r="H22" s="21"/>
    </row>
    <row r="23" spans="1:8">
      <c r="A23" s="20"/>
      <c r="B23" s="44"/>
      <c r="C23" s="45"/>
      <c r="D23" s="46"/>
      <c r="E23" s="47"/>
      <c r="F23" s="44"/>
      <c r="G23" s="47"/>
      <c r="H23" s="21"/>
    </row>
    <row r="24" spans="1:8">
      <c r="E24" s="19"/>
      <c r="G24" s="19"/>
    </row>
    <row r="25" spans="1:8" ht="16.5">
      <c r="A25" s="17"/>
      <c r="B25" s="164" t="s">
        <v>140</v>
      </c>
      <c r="C25" s="7"/>
      <c r="D25" s="7"/>
      <c r="E25" s="164"/>
      <c r="F25" s="6"/>
      <c r="G25" s="16"/>
    </row>
    <row r="26" spans="1:8">
      <c r="A26" s="17"/>
      <c r="B26" s="13" t="s">
        <v>41</v>
      </c>
      <c r="C26" s="7"/>
      <c r="D26" s="3"/>
      <c r="E26" s="165"/>
      <c r="F26" s="6"/>
      <c r="G26" s="16"/>
    </row>
    <row r="27" spans="1:8">
      <c r="A27" s="17"/>
      <c r="B27" s="114" t="s">
        <v>141</v>
      </c>
      <c r="C27" s="7"/>
      <c r="D27" s="3"/>
      <c r="E27" s="114"/>
      <c r="F27" s="6"/>
      <c r="G27" s="16"/>
    </row>
    <row r="28" spans="1:8">
      <c r="A28" s="17"/>
      <c r="B28" s="13" t="s">
        <v>142</v>
      </c>
      <c r="C28" s="7"/>
      <c r="D28" s="3"/>
      <c r="E28" s="13"/>
      <c r="F28" s="6"/>
      <c r="G28" s="16"/>
    </row>
    <row r="29" spans="1:8">
      <c r="A29" s="17"/>
      <c r="B29" s="13" t="s">
        <v>143</v>
      </c>
      <c r="C29" s="7"/>
      <c r="D29" s="3"/>
      <c r="E29" s="165"/>
      <c r="F29" s="6"/>
      <c r="G29" s="16"/>
    </row>
    <row r="30" spans="1:8">
      <c r="A30" s="17"/>
      <c r="B30" s="68" t="s">
        <v>42</v>
      </c>
      <c r="C30" s="7"/>
      <c r="D30" s="3"/>
      <c r="E30" s="166"/>
      <c r="F30" s="6"/>
      <c r="G30" s="16"/>
    </row>
    <row r="31" spans="1:8">
      <c r="A31"/>
      <c r="B31" s="163" t="s">
        <v>83</v>
      </c>
      <c r="C31"/>
      <c r="D31" s="167"/>
      <c r="E31" s="163"/>
      <c r="F31" s="6"/>
      <c r="G31" s="16"/>
      <c r="H31" s="21"/>
    </row>
    <row r="32" spans="1:8">
      <c r="A32"/>
      <c r="B32" s="13" t="s">
        <v>144</v>
      </c>
      <c r="C32"/>
      <c r="D32" s="3"/>
      <c r="E32" s="165"/>
      <c r="F32" s="6"/>
      <c r="G32" s="16"/>
    </row>
    <row r="33" spans="1:7">
      <c r="A33"/>
      <c r="B33" s="13"/>
      <c r="C33"/>
      <c r="D33" s="3"/>
      <c r="E33" s="165"/>
      <c r="F33" s="6"/>
      <c r="G33" s="16"/>
    </row>
    <row r="34" spans="1:7">
      <c r="A34"/>
      <c r="B34"/>
      <c r="C34"/>
      <c r="D34" s="3"/>
      <c r="E34" s="16"/>
      <c r="F34" s="6"/>
      <c r="G34" s="16"/>
    </row>
    <row r="35" spans="1:7" ht="16.5">
      <c r="A35" s="70"/>
      <c r="B35" s="4"/>
      <c r="C35" s="2"/>
      <c r="D35" s="3"/>
      <c r="E35"/>
      <c r="F35" s="6"/>
      <c r="G35" s="16"/>
    </row>
    <row r="36" spans="1:7" ht="16.5">
      <c r="A36" s="66"/>
      <c r="B36" s="13"/>
      <c r="C36" s="3"/>
      <c r="D36" s="34" t="s">
        <v>4</v>
      </c>
      <c r="E36" s="21"/>
      <c r="F36" s="6"/>
      <c r="G36" s="18"/>
    </row>
    <row r="37" spans="1:7">
      <c r="A37" s="69"/>
      <c r="B37" s="114"/>
      <c r="C37" s="13"/>
      <c r="D37" s="3"/>
      <c r="E37" s="16"/>
      <c r="F37" s="4"/>
      <c r="G37" s="16"/>
    </row>
    <row r="38" spans="1:7">
      <c r="A38" s="66"/>
      <c r="B38" s="13"/>
      <c r="C38" s="67"/>
      <c r="D38"/>
      <c r="E38" s="22"/>
      <c r="F38" s="23"/>
      <c r="G38" s="22"/>
    </row>
    <row r="39" spans="1:7">
      <c r="A39" s="66"/>
      <c r="B39" s="13"/>
      <c r="C39" s="24"/>
      <c r="D39" s="24"/>
      <c r="E39" s="25"/>
      <c r="F39" s="1"/>
      <c r="G39" s="25"/>
    </row>
    <row r="40" spans="1:7">
      <c r="A40" s="66"/>
      <c r="B40" s="68"/>
      <c r="C40" s="24"/>
      <c r="D40" s="24"/>
      <c r="E40" s="25"/>
      <c r="F40" s="1"/>
      <c r="G40" s="25"/>
    </row>
    <row r="41" spans="1:7" s="111" customFormat="1">
      <c r="A41" s="106"/>
      <c r="B41" s="107"/>
      <c r="C41" s="108"/>
      <c r="D41" s="24"/>
      <c r="E41" s="25"/>
      <c r="F41" s="1"/>
      <c r="G41" s="25"/>
    </row>
    <row r="42" spans="1:7">
      <c r="A42" s="66"/>
      <c r="B42" s="13"/>
      <c r="C42" s="24"/>
      <c r="D42" s="24"/>
      <c r="E42" s="25"/>
      <c r="F42" s="1"/>
      <c r="G42" s="25"/>
    </row>
    <row r="43" spans="1:7">
      <c r="A43" s="66"/>
      <c r="B43" s="13"/>
      <c r="C43" s="24"/>
      <c r="D43" s="24"/>
      <c r="E43" s="25"/>
      <c r="F43" s="1"/>
      <c r="G43" s="25"/>
    </row>
    <row r="44" spans="1:7">
      <c r="A44" s="26"/>
      <c r="B44" s="4"/>
      <c r="C44" s="15"/>
      <c r="D44" s="24"/>
      <c r="E44" s="25"/>
      <c r="F44" s="1"/>
      <c r="G44" s="25"/>
    </row>
    <row r="45" spans="1:7">
      <c r="A45" s="26"/>
      <c r="B45" s="4"/>
      <c r="C45" s="15"/>
      <c r="D45" s="109"/>
      <c r="E45" s="110"/>
      <c r="F45" s="107"/>
      <c r="G45" s="110"/>
    </row>
    <row r="46" spans="1:7">
      <c r="A46" s="26"/>
      <c r="B46" s="4"/>
      <c r="C46" s="15"/>
      <c r="D46" s="24"/>
      <c r="E46" s="25"/>
      <c r="F46" s="1"/>
      <c r="G46" s="25"/>
    </row>
    <row r="47" spans="1:7">
      <c r="A47" s="26"/>
      <c r="B47" s="4"/>
      <c r="C47" s="15"/>
      <c r="D47" s="24"/>
      <c r="E47" s="25"/>
      <c r="F47" s="1"/>
      <c r="G47" s="25"/>
    </row>
    <row r="48" spans="1:7">
      <c r="A48" s="26"/>
      <c r="B48" s="4"/>
      <c r="C48" s="15"/>
      <c r="D48" s="24"/>
      <c r="E48" s="25"/>
      <c r="F48" s="1"/>
      <c r="G48" s="25"/>
    </row>
    <row r="49" spans="1:9">
      <c r="A49" s="26"/>
      <c r="B49" s="4"/>
      <c r="C49" s="15"/>
      <c r="D49" s="24"/>
      <c r="E49" s="25"/>
      <c r="F49" s="1"/>
      <c r="G49" s="25"/>
    </row>
    <row r="50" spans="1:9">
      <c r="A50" s="26"/>
      <c r="B50" s="4"/>
      <c r="C50" s="15"/>
      <c r="D50" s="24"/>
      <c r="E50" s="25"/>
      <c r="F50" s="1"/>
      <c r="G50" s="25"/>
    </row>
    <row r="51" spans="1:9">
      <c r="A51" s="26"/>
      <c r="B51" s="4"/>
      <c r="C51" s="2"/>
      <c r="D51" s="24"/>
      <c r="E51" s="25"/>
      <c r="F51" s="1"/>
      <c r="G51" s="25"/>
    </row>
    <row r="52" spans="1:9" ht="15">
      <c r="A52" s="53" t="s">
        <v>36</v>
      </c>
      <c r="B52" s="55" t="s">
        <v>7</v>
      </c>
      <c r="C52" s="56"/>
      <c r="D52" s="24"/>
      <c r="E52" s="25"/>
      <c r="F52" s="1"/>
      <c r="G52" s="25"/>
      <c r="H52" s="64">
        <v>42401</v>
      </c>
      <c r="I52" s="54"/>
    </row>
    <row r="53" spans="1:9" ht="15">
      <c r="A53" s="63"/>
      <c r="B53" s="55"/>
      <c r="C53" s="56"/>
      <c r="D53" s="24"/>
      <c r="E53" s="25"/>
      <c r="F53" s="1"/>
      <c r="G53" s="25"/>
      <c r="H53" s="61"/>
      <c r="I53" s="54"/>
    </row>
    <row r="54" spans="1:9" ht="18">
      <c r="A54" s="52"/>
      <c r="B54" s="31"/>
      <c r="C54" s="15"/>
      <c r="D54" s="24"/>
      <c r="E54" s="25"/>
      <c r="F54" s="1"/>
      <c r="G54" s="25"/>
      <c r="H54" s="35"/>
    </row>
    <row r="55" spans="1:9">
      <c r="D55" s="3"/>
      <c r="E55" s="16"/>
      <c r="F55" s="4"/>
      <c r="G55" s="16"/>
    </row>
    <row r="56" spans="1:9" ht="15">
      <c r="D56" s="57"/>
      <c r="E56" s="58"/>
      <c r="F56" s="59"/>
    </row>
    <row r="57" spans="1:9" ht="15">
      <c r="D57" s="57"/>
      <c r="E57" s="58"/>
      <c r="F57" s="59"/>
      <c r="G57" s="60"/>
    </row>
    <row r="58" spans="1:9">
      <c r="D58" s="24"/>
      <c r="E58" s="25"/>
      <c r="G58" s="14"/>
    </row>
  </sheetData>
  <mergeCells count="1">
    <mergeCell ref="A20:H20"/>
  </mergeCells>
  <phoneticPr fontId="0" type="noConversion"/>
  <hyperlinks>
    <hyperlink ref="B31" r:id="rId1"/>
  </hyperlinks>
  <printOptions gridLinesSet="0"/>
  <pageMargins left="0.78740157480314965" right="0.78740157480314965" top="0.98425196850393704" bottom="0.98425196850393704" header="0.51181102362204722" footer="0.51181102362204722"/>
  <pageSetup paperSize="9" scale="99" fitToWidth="0" fitToHeight="0" orientation="portrait" horizontalDpi="300" verticalDpi="300" r:id="rId2"/>
  <headerFooter alignWithMargins="0"/>
  <drawing r:id="rId3"/>
  <legacyDrawing r:id="rId4"/>
  <oleObjects>
    <oleObject progId="PBrush" shapeId="102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view="pageBreakPreview" zoomScale="115" zoomScaleNormal="100" zoomScaleSheetLayoutView="115" workbookViewId="0">
      <selection activeCell="G11" sqref="G11"/>
    </sheetView>
  </sheetViews>
  <sheetFormatPr baseColWidth="10" defaultRowHeight="12.75"/>
  <cols>
    <col min="7" max="7" width="15.140625" customWidth="1"/>
  </cols>
  <sheetData>
    <row r="1" spans="1:7" s="219" customFormat="1" ht="15">
      <c r="A1" s="55" t="s">
        <v>87</v>
      </c>
      <c r="B1" s="15"/>
      <c r="C1" s="24"/>
      <c r="D1" s="217"/>
      <c r="E1" s="218"/>
      <c r="G1" s="218"/>
    </row>
    <row r="2" spans="1:7" ht="15">
      <c r="A2" s="55" t="s">
        <v>89</v>
      </c>
      <c r="B2" s="15"/>
      <c r="C2" s="24"/>
      <c r="D2" s="10"/>
      <c r="E2" s="19"/>
      <c r="G2" s="19"/>
    </row>
    <row r="3" spans="1:7" s="102" customFormat="1" ht="15">
      <c r="A3" s="55" t="s">
        <v>88</v>
      </c>
      <c r="B3" s="215"/>
      <c r="C3" s="216"/>
      <c r="D3" s="213"/>
      <c r="E3" s="214"/>
      <c r="G3" s="214"/>
    </row>
    <row r="4" spans="1:7" ht="15.75">
      <c r="A4" s="184"/>
      <c r="B4" s="185"/>
      <c r="C4" s="186"/>
      <c r="D4" s="10"/>
      <c r="E4" s="19"/>
      <c r="G4" s="19"/>
    </row>
    <row r="5" spans="1:7">
      <c r="A5" s="48" t="s">
        <v>8</v>
      </c>
      <c r="B5" s="8"/>
      <c r="C5" s="9"/>
      <c r="D5" s="10"/>
      <c r="E5" s="19"/>
      <c r="G5" s="19"/>
    </row>
    <row r="6" spans="1:7">
      <c r="A6" s="48" t="s">
        <v>9</v>
      </c>
      <c r="B6" s="8"/>
      <c r="C6" s="9"/>
      <c r="D6" s="10"/>
      <c r="E6" s="19"/>
      <c r="G6" s="19"/>
    </row>
    <row r="7" spans="1:7">
      <c r="A7" s="5"/>
      <c r="B7" s="8"/>
      <c r="C7" s="9"/>
      <c r="D7" s="10"/>
      <c r="E7" s="19"/>
      <c r="G7" s="19"/>
    </row>
    <row r="8" spans="1:7">
      <c r="A8" s="48" t="s">
        <v>10</v>
      </c>
      <c r="B8" s="8"/>
      <c r="C8" s="9"/>
      <c r="D8" s="10"/>
      <c r="E8" s="19"/>
      <c r="G8" s="19"/>
    </row>
    <row r="9" spans="1:7">
      <c r="A9" s="5"/>
      <c r="B9" s="8"/>
      <c r="C9" s="9"/>
      <c r="D9" s="10"/>
      <c r="E9" s="19"/>
      <c r="G9" s="19"/>
    </row>
    <row r="10" spans="1:7">
      <c r="A10" s="117" t="s">
        <v>136</v>
      </c>
      <c r="B10" s="8"/>
      <c r="C10" s="9"/>
      <c r="D10" s="10"/>
      <c r="E10" s="19"/>
      <c r="G10" s="19"/>
    </row>
    <row r="11" spans="1:7">
      <c r="A11" s="5"/>
      <c r="B11" s="8"/>
      <c r="C11" s="9"/>
      <c r="D11" s="10"/>
      <c r="E11" s="19"/>
      <c r="G11" s="19"/>
    </row>
    <row r="12" spans="1:7" ht="11.25" customHeight="1">
      <c r="A12" s="115" t="s">
        <v>92</v>
      </c>
      <c r="B12" s="8"/>
      <c r="C12" s="9"/>
      <c r="D12" s="10"/>
      <c r="E12" s="19"/>
      <c r="G12" s="19"/>
    </row>
    <row r="13" spans="1:7">
      <c r="A13" s="113" t="s">
        <v>156</v>
      </c>
      <c r="B13" s="8"/>
      <c r="C13" s="9"/>
      <c r="D13" s="10"/>
      <c r="E13" s="19"/>
      <c r="G13" s="19"/>
    </row>
    <row r="14" spans="1:7">
      <c r="A14" s="49"/>
      <c r="B14" s="8"/>
      <c r="C14" s="9"/>
      <c r="D14" s="10"/>
      <c r="E14" s="19"/>
      <c r="G14" s="19"/>
    </row>
    <row r="15" spans="1:7">
      <c r="A15" s="48" t="s">
        <v>11</v>
      </c>
      <c r="B15" s="8"/>
      <c r="C15" s="9"/>
      <c r="D15" s="10"/>
      <c r="E15" s="19"/>
      <c r="G15" s="19"/>
    </row>
    <row r="16" spans="1:7">
      <c r="A16" s="48" t="s">
        <v>38</v>
      </c>
      <c r="B16" s="8"/>
      <c r="C16" s="9"/>
      <c r="D16" s="10"/>
      <c r="E16" s="19"/>
      <c r="G16" s="19"/>
    </row>
    <row r="17" spans="1:7">
      <c r="A17" s="5"/>
      <c r="B17" s="8"/>
      <c r="C17" s="9"/>
      <c r="D17" s="10"/>
      <c r="E17" s="19"/>
      <c r="G17" s="19"/>
    </row>
    <row r="18" spans="1:7">
      <c r="A18" s="50" t="s">
        <v>12</v>
      </c>
      <c r="B18" s="4"/>
      <c r="C18" s="2"/>
      <c r="D18" s="3"/>
      <c r="E18" s="16"/>
      <c r="F18" s="4"/>
      <c r="G18" s="16"/>
    </row>
    <row r="19" spans="1:7">
      <c r="A19" s="5" t="s">
        <v>13</v>
      </c>
      <c r="B19" s="4"/>
      <c r="C19" s="2"/>
      <c r="D19" s="3"/>
      <c r="E19" s="16"/>
      <c r="F19" s="4"/>
      <c r="G19" s="16"/>
    </row>
    <row r="20" spans="1:7">
      <c r="A20" s="5" t="s">
        <v>14</v>
      </c>
      <c r="B20" s="4"/>
      <c r="C20" s="2"/>
      <c r="D20" s="3"/>
      <c r="E20" s="16"/>
      <c r="F20" s="4"/>
      <c r="G20" s="16"/>
    </row>
    <row r="21" spans="1:7">
      <c r="A21" s="5" t="s">
        <v>15</v>
      </c>
      <c r="B21" s="4"/>
      <c r="C21" s="2"/>
      <c r="D21" s="3"/>
      <c r="E21" s="16"/>
      <c r="F21" s="4"/>
      <c r="G21" s="16"/>
    </row>
    <row r="22" spans="1:7">
      <c r="A22" s="5"/>
      <c r="B22" s="4"/>
      <c r="C22" s="2"/>
      <c r="D22" s="3"/>
      <c r="E22" s="16"/>
      <c r="F22" s="4"/>
      <c r="G22" s="16"/>
    </row>
    <row r="23" spans="1:7">
      <c r="A23" s="119" t="s">
        <v>16</v>
      </c>
      <c r="B23" s="4"/>
      <c r="C23" s="2"/>
      <c r="D23" s="3"/>
      <c r="E23" s="118"/>
      <c r="F23" s="4"/>
      <c r="G23" s="118"/>
    </row>
    <row r="24" spans="1:7">
      <c r="A24" s="117"/>
      <c r="B24" s="4"/>
      <c r="C24" s="2"/>
      <c r="D24" s="3"/>
      <c r="E24" s="118"/>
      <c r="F24" s="4"/>
      <c r="G24" s="118"/>
    </row>
    <row r="25" spans="1:7">
      <c r="A25" s="51" t="s">
        <v>135</v>
      </c>
      <c r="B25" s="4"/>
      <c r="C25" s="2"/>
      <c r="D25" s="3"/>
      <c r="E25" s="118"/>
      <c r="F25" s="4"/>
      <c r="G25" s="118"/>
    </row>
    <row r="26" spans="1:7">
      <c r="A26" s="51"/>
      <c r="B26" s="4"/>
      <c r="C26" s="2"/>
      <c r="D26" s="3"/>
      <c r="E26" s="118"/>
      <c r="F26" s="4"/>
      <c r="G26" s="118"/>
    </row>
    <row r="27" spans="1:7" ht="56.25" customHeight="1">
      <c r="A27" s="227" t="s">
        <v>146</v>
      </c>
      <c r="B27" s="227"/>
      <c r="C27" s="227"/>
      <c r="D27" s="227"/>
      <c r="E27" s="227"/>
      <c r="F27" s="227"/>
      <c r="G27" s="118"/>
    </row>
    <row r="28" spans="1:7">
      <c r="A28" s="51"/>
      <c r="B28" s="4"/>
      <c r="C28" s="2"/>
      <c r="D28" s="3"/>
      <c r="E28" s="118"/>
      <c r="F28" s="4"/>
      <c r="G28" s="118"/>
    </row>
    <row r="29" spans="1:7" s="102" customFormat="1">
      <c r="A29" s="120" t="s">
        <v>69</v>
      </c>
      <c r="B29" s="48"/>
      <c r="C29" s="121"/>
      <c r="D29" s="122"/>
      <c r="E29" s="123"/>
      <c r="F29" s="48"/>
      <c r="G29" s="123"/>
    </row>
    <row r="30" spans="1:7">
      <c r="A30" s="51"/>
      <c r="B30" s="4"/>
      <c r="C30" s="2"/>
      <c r="D30" s="3"/>
      <c r="E30" s="118"/>
      <c r="F30" s="4"/>
      <c r="G30" s="118"/>
    </row>
    <row r="31" spans="1:7">
      <c r="A31" s="51" t="s">
        <v>60</v>
      </c>
      <c r="B31" s="4"/>
      <c r="C31" s="2"/>
      <c r="D31" s="3"/>
      <c r="E31" s="118"/>
      <c r="F31" s="4"/>
      <c r="G31" s="118"/>
    </row>
    <row r="32" spans="1:7" s="102" customFormat="1">
      <c r="A32" s="120" t="s">
        <v>61</v>
      </c>
      <c r="B32" s="48"/>
      <c r="C32" s="121"/>
      <c r="D32" s="122"/>
      <c r="E32" s="123"/>
      <c r="F32" s="48"/>
      <c r="G32" s="123"/>
    </row>
    <row r="33" spans="1:7" s="102" customFormat="1">
      <c r="A33" s="120" t="s">
        <v>62</v>
      </c>
      <c r="B33" s="48"/>
      <c r="C33" s="121"/>
      <c r="D33" s="122"/>
      <c r="E33" s="123"/>
      <c r="F33" s="48"/>
      <c r="G33" s="123"/>
    </row>
    <row r="34" spans="1:7">
      <c r="A34" s="51" t="s">
        <v>63</v>
      </c>
      <c r="B34" s="4"/>
      <c r="C34" s="2"/>
      <c r="D34" s="3"/>
      <c r="E34" s="118"/>
      <c r="F34" s="4"/>
      <c r="G34" s="118"/>
    </row>
    <row r="35" spans="1:7">
      <c r="A35" s="51" t="s">
        <v>64</v>
      </c>
      <c r="B35" s="4"/>
      <c r="C35" s="2"/>
      <c r="D35" s="3"/>
      <c r="E35" s="118"/>
      <c r="F35" s="4"/>
      <c r="G35" s="118"/>
    </row>
    <row r="36" spans="1:7">
      <c r="A36" s="51"/>
      <c r="B36" s="4"/>
      <c r="C36" s="2"/>
      <c r="D36" s="3"/>
      <c r="E36" s="118"/>
      <c r="F36" s="4"/>
      <c r="G36" s="118"/>
    </row>
    <row r="37" spans="1:7" s="102" customFormat="1">
      <c r="A37" s="120" t="s">
        <v>132</v>
      </c>
      <c r="B37" s="48"/>
      <c r="C37" s="121"/>
      <c r="D37" s="122"/>
      <c r="E37" s="123"/>
      <c r="F37" s="48"/>
      <c r="G37" s="123"/>
    </row>
    <row r="38" spans="1:7">
      <c r="A38" s="51" t="s">
        <v>65</v>
      </c>
      <c r="B38" s="4"/>
      <c r="C38" s="2"/>
      <c r="D38" s="3"/>
      <c r="E38" s="118"/>
      <c r="F38" s="4"/>
      <c r="G38" s="118"/>
    </row>
    <row r="39" spans="1:7">
      <c r="A39" s="51" t="s">
        <v>133</v>
      </c>
      <c r="B39" s="4"/>
      <c r="C39" s="2"/>
      <c r="D39" s="3"/>
      <c r="E39" s="118"/>
      <c r="F39" s="4"/>
      <c r="G39" s="118"/>
    </row>
    <row r="40" spans="1:7">
      <c r="A40" s="51"/>
      <c r="B40" s="4"/>
      <c r="C40" s="2"/>
      <c r="D40" s="3"/>
      <c r="E40" s="118"/>
      <c r="F40" s="4"/>
      <c r="G40" s="118"/>
    </row>
    <row r="41" spans="1:7" s="102" customFormat="1">
      <c r="A41" s="120" t="s">
        <v>85</v>
      </c>
      <c r="B41" s="48"/>
      <c r="C41" s="121"/>
      <c r="D41" s="122"/>
      <c r="E41" s="123"/>
      <c r="F41" s="48"/>
      <c r="G41" s="123"/>
    </row>
    <row r="42" spans="1:7">
      <c r="A42" s="51" t="s">
        <v>134</v>
      </c>
      <c r="B42" s="4"/>
      <c r="C42" s="2"/>
      <c r="D42" s="3"/>
      <c r="E42" s="118"/>
      <c r="F42" s="4"/>
      <c r="G42" s="118"/>
    </row>
    <row r="43" spans="1:7">
      <c r="A43" s="51"/>
      <c r="B43" s="4"/>
      <c r="C43" s="2"/>
      <c r="D43" s="3"/>
      <c r="E43" s="118"/>
      <c r="F43" s="4"/>
      <c r="G43" s="118"/>
    </row>
    <row r="44" spans="1:7">
      <c r="A44" s="51" t="s">
        <v>32</v>
      </c>
      <c r="B44" s="4"/>
      <c r="C44" s="2"/>
      <c r="D44" s="3"/>
      <c r="E44" s="118"/>
      <c r="F44" s="4"/>
      <c r="G44" s="118"/>
    </row>
    <row r="45" spans="1:7">
      <c r="A45" s="51"/>
      <c r="B45" s="4"/>
      <c r="C45" s="2"/>
      <c r="D45" s="3"/>
      <c r="E45" s="118"/>
      <c r="F45" s="4"/>
      <c r="G45" s="118"/>
    </row>
    <row r="46" spans="1:7">
      <c r="A46" s="51" t="s">
        <v>33</v>
      </c>
      <c r="B46" s="4"/>
      <c r="C46" s="2"/>
      <c r="D46" s="3"/>
      <c r="E46" s="118"/>
      <c r="F46" s="4"/>
      <c r="G46" s="118"/>
    </row>
    <row r="47" spans="1:7">
      <c r="A47" s="51" t="s">
        <v>56</v>
      </c>
      <c r="B47" s="4"/>
      <c r="C47" s="2"/>
      <c r="D47" s="3"/>
      <c r="E47" s="118"/>
      <c r="F47" s="4"/>
      <c r="G47" s="118"/>
    </row>
    <row r="48" spans="1:7">
      <c r="A48" s="51" t="s">
        <v>34</v>
      </c>
      <c r="B48" s="4"/>
      <c r="C48" s="2"/>
      <c r="D48" s="3"/>
      <c r="E48" s="118"/>
      <c r="F48" s="4"/>
      <c r="G48" s="118"/>
    </row>
    <row r="49" spans="1:7">
      <c r="A49" s="124" t="s">
        <v>66</v>
      </c>
      <c r="B49" s="4"/>
      <c r="C49" s="2"/>
      <c r="D49" s="3"/>
      <c r="E49" s="118"/>
      <c r="F49" s="4"/>
      <c r="G49" s="118"/>
    </row>
    <row r="50" spans="1:7">
      <c r="A50" s="51" t="s">
        <v>35</v>
      </c>
      <c r="B50" s="4"/>
      <c r="C50" s="2"/>
      <c r="D50" s="3"/>
      <c r="E50" s="118"/>
      <c r="F50" s="4"/>
      <c r="G50" s="118"/>
    </row>
    <row r="51" spans="1:7">
      <c r="A51" s="51"/>
      <c r="B51" s="4"/>
      <c r="C51" s="2"/>
      <c r="D51" s="3"/>
      <c r="E51" s="118"/>
      <c r="F51" s="4"/>
      <c r="G51" s="118"/>
    </row>
    <row r="52" spans="1:7">
      <c r="A52" s="48" t="s">
        <v>86</v>
      </c>
      <c r="B52" s="48"/>
      <c r="C52" s="2"/>
      <c r="D52" s="3"/>
      <c r="E52" s="118"/>
      <c r="F52" s="4"/>
      <c r="G52" s="118"/>
    </row>
    <row r="53" spans="1:7">
      <c r="A53" s="117"/>
      <c r="B53" s="4"/>
      <c r="C53" s="2"/>
      <c r="D53" s="3"/>
      <c r="E53" s="118"/>
      <c r="F53" s="4"/>
      <c r="G53" s="118"/>
    </row>
    <row r="54" spans="1:7">
      <c r="A54" s="117" t="s">
        <v>145</v>
      </c>
      <c r="B54" s="4"/>
      <c r="C54" s="2"/>
      <c r="D54" s="3"/>
      <c r="E54" s="118"/>
      <c r="F54" s="4"/>
      <c r="G54" s="118"/>
    </row>
    <row r="55" spans="1:7">
      <c r="A55" s="117"/>
      <c r="B55" s="4"/>
      <c r="C55" s="2"/>
      <c r="D55" s="3"/>
      <c r="E55" s="118"/>
      <c r="F55" s="4"/>
      <c r="G55" s="118"/>
    </row>
    <row r="56" spans="1:7" ht="14.25" customHeight="1">
      <c r="A56" s="117" t="s">
        <v>134</v>
      </c>
      <c r="B56" s="4"/>
      <c r="C56" s="2"/>
      <c r="D56" s="3"/>
      <c r="E56" s="118"/>
      <c r="F56" s="4"/>
      <c r="G56" s="118"/>
    </row>
    <row r="57" spans="1:7">
      <c r="A57" s="117"/>
      <c r="B57" s="4"/>
      <c r="C57" s="2"/>
      <c r="D57" s="3"/>
      <c r="E57" s="118"/>
      <c r="F57" s="4"/>
      <c r="G57" s="118"/>
    </row>
    <row r="58" spans="1:7">
      <c r="A58" s="48" t="s">
        <v>67</v>
      </c>
      <c r="B58" s="4"/>
      <c r="C58" s="2"/>
      <c r="D58" s="3"/>
      <c r="E58" s="16"/>
      <c r="F58" s="4"/>
      <c r="G58" s="16"/>
    </row>
    <row r="59" spans="1:7">
      <c r="A59" s="117"/>
      <c r="B59" s="4"/>
      <c r="C59" s="2"/>
      <c r="D59" s="3"/>
      <c r="E59" s="16"/>
      <c r="F59" s="4"/>
      <c r="G59" s="16"/>
    </row>
    <row r="60" spans="1:7">
      <c r="A60" s="51" t="s">
        <v>17</v>
      </c>
      <c r="B60" s="4"/>
      <c r="C60" s="2"/>
      <c r="D60" s="3"/>
      <c r="E60" s="16"/>
      <c r="F60" s="4"/>
      <c r="G60" s="16"/>
    </row>
    <row r="61" spans="1:7">
      <c r="A61" s="117" t="s">
        <v>18</v>
      </c>
      <c r="B61" s="4"/>
      <c r="C61" s="2"/>
      <c r="D61" s="3"/>
      <c r="E61" s="16"/>
      <c r="F61" s="4"/>
      <c r="G61" s="16"/>
    </row>
    <row r="62" spans="1:7">
      <c r="A62" s="117"/>
      <c r="B62" s="4"/>
      <c r="C62" s="2"/>
      <c r="D62" s="3"/>
      <c r="E62" s="16"/>
      <c r="F62" s="4"/>
      <c r="G62" s="16"/>
    </row>
    <row r="63" spans="1:7">
      <c r="A63" s="51" t="s">
        <v>19</v>
      </c>
      <c r="B63" s="4"/>
      <c r="C63" s="2"/>
      <c r="D63" s="3"/>
      <c r="E63" s="16"/>
      <c r="F63" s="4"/>
      <c r="G63" s="16"/>
    </row>
    <row r="64" spans="1:7">
      <c r="A64" s="117" t="s">
        <v>20</v>
      </c>
      <c r="B64" s="4"/>
      <c r="C64" s="2"/>
      <c r="D64" s="3"/>
      <c r="E64" s="16"/>
      <c r="F64" s="4"/>
      <c r="G64" s="16"/>
    </row>
    <row r="65" spans="1:7">
      <c r="A65" s="117" t="s">
        <v>21</v>
      </c>
      <c r="B65" s="4"/>
      <c r="C65" s="2"/>
      <c r="D65" s="3"/>
      <c r="E65" s="16"/>
      <c r="F65" s="4"/>
      <c r="G65" s="16"/>
    </row>
    <row r="66" spans="1:7">
      <c r="A66" s="117" t="s">
        <v>22</v>
      </c>
      <c r="B66" s="4"/>
      <c r="C66" s="2"/>
      <c r="D66" s="3"/>
      <c r="E66" s="16"/>
      <c r="F66" s="4"/>
      <c r="G66" s="16"/>
    </row>
    <row r="67" spans="1:7">
      <c r="A67" s="117" t="s">
        <v>23</v>
      </c>
      <c r="B67" s="4"/>
      <c r="C67" s="2"/>
      <c r="D67" s="3"/>
      <c r="E67" s="16"/>
      <c r="F67" s="4"/>
      <c r="G67" s="16"/>
    </row>
    <row r="68" spans="1:7">
      <c r="A68" s="117" t="s">
        <v>24</v>
      </c>
      <c r="B68" s="4"/>
      <c r="C68" s="2"/>
      <c r="D68" s="3"/>
      <c r="E68" s="16"/>
      <c r="F68" s="4"/>
      <c r="G68" s="16"/>
    </row>
    <row r="69" spans="1:7">
      <c r="A69" s="117"/>
      <c r="B69" s="4"/>
      <c r="C69" s="2"/>
      <c r="D69" s="3"/>
      <c r="E69" s="16"/>
      <c r="F69" s="4"/>
      <c r="G69" s="16"/>
    </row>
    <row r="70" spans="1:7">
      <c r="A70" s="51" t="s">
        <v>25</v>
      </c>
      <c r="B70" s="4"/>
      <c r="C70" s="2"/>
      <c r="D70" s="3"/>
      <c r="E70" s="16"/>
      <c r="F70" s="4"/>
      <c r="G70" s="16"/>
    </row>
    <row r="71" spans="1:7">
      <c r="A71" s="117" t="s">
        <v>26</v>
      </c>
      <c r="B71" s="4"/>
      <c r="C71" s="2"/>
      <c r="D71" s="3"/>
      <c r="E71" s="16"/>
      <c r="F71" s="4"/>
      <c r="G71" s="16"/>
    </row>
    <row r="72" spans="1:7">
      <c r="A72" s="117" t="s">
        <v>27</v>
      </c>
      <c r="B72" s="4"/>
      <c r="C72" s="2"/>
      <c r="D72" s="3"/>
      <c r="E72" s="16"/>
      <c r="F72" s="4"/>
      <c r="G72" s="16"/>
    </row>
    <row r="73" spans="1:7">
      <c r="A73" s="51" t="s">
        <v>28</v>
      </c>
      <c r="B73" s="4"/>
      <c r="C73" s="2"/>
      <c r="D73" s="3"/>
      <c r="E73" s="16"/>
      <c r="F73" s="4"/>
      <c r="G73" s="16"/>
    </row>
    <row r="74" spans="1:7">
      <c r="A74" s="51" t="s">
        <v>29</v>
      </c>
      <c r="B74" s="4"/>
      <c r="C74" s="2"/>
      <c r="D74" s="3"/>
      <c r="E74" s="16"/>
      <c r="F74" s="4"/>
      <c r="G74" s="16"/>
    </row>
    <row r="75" spans="1:7">
      <c r="A75" s="117"/>
      <c r="B75" s="4"/>
      <c r="C75" s="2"/>
      <c r="D75" s="3"/>
      <c r="E75" s="16"/>
      <c r="F75" s="4"/>
      <c r="G75" s="16"/>
    </row>
    <row r="76" spans="1:7">
      <c r="A76" s="117" t="s">
        <v>30</v>
      </c>
      <c r="B76" s="4"/>
      <c r="C76" s="2"/>
      <c r="D76" s="3"/>
      <c r="E76" s="16"/>
      <c r="F76" s="4"/>
      <c r="G76" s="16"/>
    </row>
    <row r="77" spans="1:7">
      <c r="A77" s="51" t="s">
        <v>31</v>
      </c>
      <c r="B77" s="4"/>
      <c r="C77" s="2"/>
      <c r="D77" s="3"/>
      <c r="E77" s="16"/>
      <c r="F77" s="4"/>
      <c r="G77" s="16"/>
    </row>
    <row r="78" spans="1:7">
      <c r="A78" s="51"/>
      <c r="B78" s="4"/>
      <c r="C78" s="2"/>
      <c r="D78" s="3"/>
      <c r="E78" s="16"/>
      <c r="F78" s="4"/>
      <c r="G78" s="16"/>
    </row>
    <row r="79" spans="1:7" s="102" customFormat="1">
      <c r="A79" s="48" t="s">
        <v>68</v>
      </c>
      <c r="B79" s="48"/>
      <c r="C79" s="121"/>
      <c r="D79" s="122"/>
      <c r="E79" s="123"/>
      <c r="F79" s="48"/>
      <c r="G79" s="123"/>
    </row>
    <row r="80" spans="1:7" s="102" customFormat="1">
      <c r="A80" s="48"/>
      <c r="B80" s="48"/>
      <c r="C80" s="121"/>
      <c r="D80" s="122"/>
      <c r="E80" s="123"/>
      <c r="F80" s="48"/>
      <c r="G80" s="123"/>
    </row>
    <row r="81" spans="1:1">
      <c r="A81" t="s">
        <v>133</v>
      </c>
    </row>
  </sheetData>
  <mergeCells count="1">
    <mergeCell ref="A27:F27"/>
  </mergeCells>
  <phoneticPr fontId="0" type="noConversion"/>
  <printOptions gridLinesSet="0"/>
  <pageMargins left="0.78740157480314965" right="0.78740157480314965" top="0.78740157480314965" bottom="0.78740157480314965" header="0.51181102362204722" footer="0.51181102362204722"/>
  <pageSetup paperSize="9" scale="98" firstPageNumber="2" orientation="portrait" useFirstPageNumber="1" horizontalDpi="300" verticalDpi="300" r:id="rId1"/>
  <headerFooter alignWithMargins="0">
    <oddHeader>&amp;C&amp;"Arial,Italique"- &amp;P -</oddHeader>
  </headerFooter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674"/>
  <sheetViews>
    <sheetView showGridLines="0" tabSelected="1" view="pageBreakPreview" topLeftCell="A640" zoomScaleNormal="100" zoomScaleSheetLayoutView="100" workbookViewId="0">
      <selection activeCell="H475" sqref="H475"/>
    </sheetView>
  </sheetViews>
  <sheetFormatPr baseColWidth="10" defaultRowHeight="12.75"/>
  <cols>
    <col min="1" max="1" width="6.7109375" style="90" customWidth="1"/>
    <col min="2" max="2" width="52.42578125" style="37" customWidth="1"/>
    <col min="3" max="3" width="8" style="134" customWidth="1"/>
    <col min="4" max="4" width="9.7109375" style="189" customWidth="1"/>
    <col min="5" max="5" width="0.85546875" style="128" customWidth="1"/>
    <col min="6" max="6" width="11.7109375" style="130" customWidth="1"/>
    <col min="7" max="7" width="0.28515625" style="128" customWidth="1"/>
    <col min="8" max="8" width="13.140625" style="131" customWidth="1"/>
    <col min="9" max="9" width="3.5703125" style="105" customWidth="1"/>
    <col min="10" max="16384" width="11.42578125" style="105"/>
  </cols>
  <sheetData>
    <row r="2" spans="2:8" ht="13.5" customHeight="1">
      <c r="B2" s="222" t="s">
        <v>153</v>
      </c>
    </row>
    <row r="3" spans="2:8" ht="15.75">
      <c r="B3" s="187"/>
    </row>
    <row r="4" spans="2:8" ht="12.75" customHeight="1">
      <c r="B4" s="160"/>
      <c r="C4" s="129"/>
    </row>
    <row r="5" spans="2:8">
      <c r="C5" s="133"/>
    </row>
    <row r="6" spans="2:8">
      <c r="H6" s="211"/>
    </row>
    <row r="9" spans="2:8">
      <c r="B9" s="161"/>
    </row>
    <row r="25" spans="1:8" ht="12.75" customHeight="1">
      <c r="A25" s="91"/>
      <c r="B25" s="88" t="s">
        <v>57</v>
      </c>
      <c r="C25" s="126"/>
    </row>
    <row r="26" spans="1:8" ht="33.75" customHeight="1">
      <c r="A26" s="91"/>
      <c r="B26" s="88"/>
      <c r="C26" s="126"/>
    </row>
    <row r="27" spans="1:8" ht="24.75" customHeight="1">
      <c r="A27" s="91">
        <f>1</f>
        <v>1</v>
      </c>
      <c r="B27" s="103" t="s">
        <v>44</v>
      </c>
      <c r="C27" s="126"/>
      <c r="D27" s="126"/>
    </row>
    <row r="28" spans="1:8">
      <c r="A28" s="89" t="s">
        <v>45</v>
      </c>
      <c r="B28" s="88" t="s">
        <v>80</v>
      </c>
      <c r="C28" s="134" t="s">
        <v>37</v>
      </c>
      <c r="D28" s="190">
        <v>1</v>
      </c>
      <c r="E28" s="135"/>
      <c r="F28" s="130">
        <v>0</v>
      </c>
      <c r="H28" s="131">
        <f>D28*F28</f>
        <v>0</v>
      </c>
    </row>
    <row r="29" spans="1:8">
      <c r="A29" s="92"/>
      <c r="B29" s="36"/>
      <c r="E29" s="135"/>
    </row>
    <row r="30" spans="1:8">
      <c r="C30" s="138"/>
      <c r="D30" s="190"/>
    </row>
    <row r="31" spans="1:8">
      <c r="A31" s="98" t="s">
        <v>46</v>
      </c>
      <c r="B31" s="87" t="s">
        <v>77</v>
      </c>
      <c r="C31" s="138" t="s">
        <v>37</v>
      </c>
      <c r="D31" s="190">
        <v>1</v>
      </c>
      <c r="F31" s="130">
        <v>0</v>
      </c>
      <c r="H31" s="131">
        <f>D31*F31</f>
        <v>0</v>
      </c>
    </row>
    <row r="32" spans="1:8">
      <c r="C32" s="138"/>
      <c r="D32" s="190"/>
    </row>
    <row r="33" spans="1:8">
      <c r="C33" s="138"/>
      <c r="D33" s="190"/>
    </row>
    <row r="34" spans="1:8">
      <c r="A34" s="89" t="s">
        <v>55</v>
      </c>
      <c r="B34" s="87" t="s">
        <v>58</v>
      </c>
      <c r="C34" s="138" t="s">
        <v>6</v>
      </c>
      <c r="D34" s="190">
        <v>78.599999999999994</v>
      </c>
      <c r="F34" s="130">
        <v>0</v>
      </c>
      <c r="H34" s="139">
        <f>D34*F34</f>
        <v>0</v>
      </c>
    </row>
    <row r="35" spans="1:8" ht="13.5" thickBot="1">
      <c r="C35" s="138"/>
      <c r="D35" s="190"/>
      <c r="H35" s="140"/>
    </row>
    <row r="36" spans="1:8" ht="21" customHeight="1">
      <c r="B36" s="223" t="s">
        <v>51</v>
      </c>
      <c r="C36" s="141"/>
      <c r="D36" s="191"/>
      <c r="E36" s="142"/>
      <c r="F36" s="143"/>
      <c r="G36" s="142"/>
      <c r="H36" s="144">
        <f>SUM(H28:H34)</f>
        <v>0</v>
      </c>
    </row>
    <row r="37" spans="1:8" s="145" customFormat="1" ht="19.5" customHeight="1">
      <c r="A37" s="101"/>
      <c r="B37" s="224"/>
      <c r="C37" s="138"/>
      <c r="D37" s="190"/>
      <c r="E37" s="128"/>
      <c r="F37" s="130"/>
      <c r="G37" s="128"/>
      <c r="H37" s="131"/>
    </row>
    <row r="38" spans="1:8">
      <c r="C38" s="138"/>
      <c r="D38" s="190"/>
    </row>
    <row r="39" spans="1:8">
      <c r="D39" s="190"/>
    </row>
    <row r="40" spans="1:8" ht="18" customHeight="1">
      <c r="A40" s="89" t="s">
        <v>47</v>
      </c>
      <c r="B40" s="160" t="s">
        <v>48</v>
      </c>
      <c r="D40" s="190"/>
    </row>
    <row r="41" spans="1:8">
      <c r="A41" s="89"/>
      <c r="B41" s="87"/>
      <c r="C41" s="12"/>
      <c r="D41" s="190"/>
    </row>
    <row r="42" spans="1:8">
      <c r="A42" s="89" t="s">
        <v>49</v>
      </c>
      <c r="B42" s="87" t="s">
        <v>93</v>
      </c>
      <c r="C42" s="134" t="s">
        <v>39</v>
      </c>
      <c r="D42" s="190">
        <v>421</v>
      </c>
      <c r="F42" s="130">
        <v>0</v>
      </c>
      <c r="H42" s="131">
        <f>D42*F42</f>
        <v>0</v>
      </c>
    </row>
    <row r="43" spans="1:8">
      <c r="B43" s="36"/>
      <c r="D43" s="190"/>
    </row>
    <row r="44" spans="1:8">
      <c r="B44" s="36"/>
      <c r="C44" s="12"/>
      <c r="D44" s="190"/>
    </row>
    <row r="45" spans="1:8">
      <c r="A45" s="116">
        <v>2.02</v>
      </c>
      <c r="B45" s="87" t="s">
        <v>117</v>
      </c>
      <c r="C45" s="136" t="s">
        <v>39</v>
      </c>
      <c r="D45" s="190">
        <v>421</v>
      </c>
      <c r="F45" s="130">
        <v>0</v>
      </c>
      <c r="H45" s="131">
        <f>D45*F45</f>
        <v>0</v>
      </c>
    </row>
    <row r="46" spans="1:8">
      <c r="B46" s="36"/>
      <c r="D46" s="190"/>
    </row>
    <row r="47" spans="1:8">
      <c r="B47" s="36"/>
      <c r="D47" s="190"/>
    </row>
    <row r="48" spans="1:8">
      <c r="A48" s="116">
        <v>2.0299999999999998</v>
      </c>
      <c r="B48" s="87" t="s">
        <v>94</v>
      </c>
      <c r="C48" s="134" t="s">
        <v>39</v>
      </c>
      <c r="D48" s="190">
        <v>421</v>
      </c>
      <c r="F48" s="130">
        <v>0</v>
      </c>
      <c r="H48" s="131">
        <f>D48*F48</f>
        <v>0</v>
      </c>
    </row>
    <row r="49" spans="1:8">
      <c r="B49" s="36"/>
      <c r="D49" s="190"/>
    </row>
    <row r="50" spans="1:8">
      <c r="B50" s="36"/>
      <c r="D50" s="190"/>
    </row>
    <row r="51" spans="1:8">
      <c r="A51" s="116">
        <v>2.04</v>
      </c>
      <c r="B51" s="87" t="s">
        <v>152</v>
      </c>
      <c r="C51" s="134" t="s">
        <v>39</v>
      </c>
      <c r="D51" s="190">
        <v>7</v>
      </c>
      <c r="F51" s="130">
        <v>0</v>
      </c>
      <c r="H51" s="131">
        <f>D51*F51</f>
        <v>0</v>
      </c>
    </row>
    <row r="52" spans="1:8">
      <c r="B52" s="36"/>
      <c r="D52" s="190"/>
    </row>
    <row r="53" spans="1:8">
      <c r="B53" s="36"/>
      <c r="D53" s="190"/>
    </row>
    <row r="54" spans="1:8">
      <c r="A54" s="91">
        <v>2.0499999999999998</v>
      </c>
      <c r="B54" s="87" t="s">
        <v>71</v>
      </c>
      <c r="C54" s="136" t="s">
        <v>6</v>
      </c>
      <c r="D54" s="190">
        <v>132.9</v>
      </c>
      <c r="F54" s="130">
        <v>0</v>
      </c>
      <c r="H54" s="131">
        <v>0</v>
      </c>
    </row>
    <row r="55" spans="1:8" ht="15" customHeight="1">
      <c r="A55" s="92"/>
      <c r="D55" s="190"/>
    </row>
    <row r="56" spans="1:8">
      <c r="A56" s="92"/>
      <c r="C56" s="12"/>
      <c r="D56" s="190"/>
    </row>
    <row r="57" spans="1:8">
      <c r="A57" s="89">
        <v>2.06</v>
      </c>
      <c r="B57" s="87" t="s">
        <v>118</v>
      </c>
      <c r="C57" s="136" t="s">
        <v>6</v>
      </c>
      <c r="D57" s="190">
        <v>45</v>
      </c>
      <c r="F57" s="130">
        <v>0</v>
      </c>
      <c r="H57" s="131">
        <f>D57*F57</f>
        <v>0</v>
      </c>
    </row>
    <row r="58" spans="1:8">
      <c r="C58" s="138"/>
      <c r="D58" s="190"/>
    </row>
    <row r="59" spans="1:8">
      <c r="A59" s="92"/>
      <c r="C59" s="12"/>
      <c r="D59" s="190"/>
    </row>
    <row r="60" spans="1:8">
      <c r="A60" s="89">
        <v>2.0699999999999998</v>
      </c>
      <c r="B60" s="87" t="s">
        <v>95</v>
      </c>
      <c r="C60" s="136" t="s">
        <v>6</v>
      </c>
      <c r="D60" s="190">
        <v>0</v>
      </c>
      <c r="F60" s="130">
        <v>0</v>
      </c>
      <c r="H60" s="131">
        <f>D60*F60</f>
        <v>0</v>
      </c>
    </row>
    <row r="61" spans="1:8">
      <c r="A61" s="92"/>
      <c r="C61" s="138"/>
      <c r="D61" s="190"/>
    </row>
    <row r="62" spans="1:8">
      <c r="A62" s="92"/>
      <c r="C62" s="95"/>
      <c r="D62" s="190"/>
    </row>
    <row r="63" spans="1:8">
      <c r="A63" s="162">
        <v>2.08</v>
      </c>
      <c r="B63" s="125" t="s">
        <v>96</v>
      </c>
      <c r="C63" s="138" t="s">
        <v>6</v>
      </c>
      <c r="D63" s="190">
        <v>88</v>
      </c>
      <c r="F63" s="130">
        <v>0</v>
      </c>
      <c r="H63" s="131">
        <f>D63*F63</f>
        <v>0</v>
      </c>
    </row>
    <row r="64" spans="1:8">
      <c r="A64" s="92"/>
      <c r="C64" s="138"/>
      <c r="D64" s="190"/>
    </row>
    <row r="65" spans="1:8">
      <c r="A65" s="92"/>
      <c r="C65" s="146"/>
      <c r="D65" s="190"/>
    </row>
    <row r="66" spans="1:8">
      <c r="A66" s="89">
        <v>2.09</v>
      </c>
      <c r="B66" s="87" t="s">
        <v>157</v>
      </c>
      <c r="C66" s="136" t="s">
        <v>6</v>
      </c>
      <c r="D66" s="190">
        <v>16</v>
      </c>
      <c r="F66" s="130">
        <v>0</v>
      </c>
      <c r="H66" s="131">
        <f>D66*F66</f>
        <v>0</v>
      </c>
    </row>
    <row r="67" spans="1:8">
      <c r="C67" s="138"/>
      <c r="D67" s="190"/>
    </row>
    <row r="68" spans="1:8">
      <c r="A68" s="92"/>
      <c r="C68" s="146"/>
      <c r="D68" s="190"/>
    </row>
    <row r="69" spans="1:8">
      <c r="A69" s="89">
        <v>2.1</v>
      </c>
      <c r="B69" s="87" t="s">
        <v>72</v>
      </c>
      <c r="C69" s="138" t="s">
        <v>37</v>
      </c>
      <c r="D69" s="190">
        <v>4</v>
      </c>
      <c r="F69" s="130">
        <v>0</v>
      </c>
      <c r="H69" s="131">
        <f>D69*F69</f>
        <v>0</v>
      </c>
    </row>
    <row r="70" spans="1:8">
      <c r="A70" s="92"/>
      <c r="C70" s="138"/>
      <c r="D70" s="190"/>
    </row>
    <row r="71" spans="1:8">
      <c r="A71" s="92"/>
      <c r="C71" s="146"/>
      <c r="D71" s="190"/>
    </row>
    <row r="72" spans="1:8">
      <c r="A72" s="162">
        <v>2.11</v>
      </c>
      <c r="B72" s="87" t="s">
        <v>97</v>
      </c>
      <c r="C72" s="136" t="s">
        <v>37</v>
      </c>
      <c r="D72" s="190">
        <v>4</v>
      </c>
      <c r="F72" s="130">
        <v>0</v>
      </c>
      <c r="H72" s="131">
        <f>D72*F72</f>
        <v>0</v>
      </c>
    </row>
    <row r="73" spans="1:8">
      <c r="A73" s="162"/>
      <c r="B73" s="87"/>
      <c r="C73" s="136"/>
      <c r="D73" s="190"/>
    </row>
    <row r="74" spans="1:8">
      <c r="A74" s="162"/>
      <c r="B74" s="87"/>
      <c r="C74" s="136"/>
      <c r="D74" s="190"/>
    </row>
    <row r="75" spans="1:8">
      <c r="A75" s="162">
        <v>2.12</v>
      </c>
      <c r="B75" s="87" t="s">
        <v>168</v>
      </c>
      <c r="C75" s="136" t="s">
        <v>37</v>
      </c>
      <c r="D75" s="190">
        <v>0</v>
      </c>
      <c r="F75" s="130">
        <v>0</v>
      </c>
      <c r="H75" s="131">
        <f>D75*F75</f>
        <v>0</v>
      </c>
    </row>
    <row r="76" spans="1:8">
      <c r="A76" s="92"/>
      <c r="C76" s="136"/>
      <c r="D76" s="190"/>
    </row>
    <row r="77" spans="1:8">
      <c r="A77" s="92"/>
      <c r="C77" s="136"/>
      <c r="D77" s="190"/>
    </row>
    <row r="78" spans="1:8">
      <c r="A78" s="91">
        <v>2.13</v>
      </c>
      <c r="B78" s="87" t="s">
        <v>98</v>
      </c>
      <c r="C78" s="136" t="s">
        <v>37</v>
      </c>
      <c r="D78" s="190">
        <v>0</v>
      </c>
      <c r="F78" s="130">
        <v>0</v>
      </c>
      <c r="H78" s="131">
        <f>D78*F78</f>
        <v>0</v>
      </c>
    </row>
    <row r="79" spans="1:8">
      <c r="A79" s="92"/>
      <c r="C79" s="138"/>
      <c r="D79" s="190"/>
    </row>
    <row r="80" spans="1:8">
      <c r="A80" s="92"/>
      <c r="C80" s="138"/>
      <c r="D80" s="190"/>
    </row>
    <row r="81" spans="1:9">
      <c r="A81" s="89">
        <v>2.14</v>
      </c>
      <c r="B81" s="37" t="s">
        <v>43</v>
      </c>
      <c r="C81" s="136" t="s">
        <v>37</v>
      </c>
      <c r="D81" s="190">
        <v>1</v>
      </c>
      <c r="F81" s="130">
        <v>0</v>
      </c>
      <c r="H81" s="139">
        <f>D81*F81</f>
        <v>0</v>
      </c>
    </row>
    <row r="82" spans="1:9" ht="13.5" thickBot="1">
      <c r="A82" s="92"/>
      <c r="C82" s="138"/>
      <c r="D82" s="190"/>
      <c r="H82" s="140"/>
    </row>
    <row r="83" spans="1:9">
      <c r="A83" s="92"/>
      <c r="B83" s="223" t="s">
        <v>52</v>
      </c>
      <c r="C83" s="141"/>
      <c r="D83" s="191"/>
      <c r="E83" s="142"/>
      <c r="F83" s="143"/>
      <c r="G83" s="142"/>
      <c r="H83" s="144">
        <f>SUM(H41:H81)</f>
        <v>0</v>
      </c>
    </row>
    <row r="84" spans="1:9">
      <c r="A84" s="101"/>
      <c r="B84" s="104"/>
      <c r="C84" s="138"/>
      <c r="D84" s="190"/>
      <c r="I84" s="145"/>
    </row>
    <row r="85" spans="1:9">
      <c r="A85" s="92"/>
      <c r="C85" s="138"/>
      <c r="D85" s="190"/>
    </row>
    <row r="86" spans="1:9">
      <c r="A86" s="92"/>
      <c r="C86" s="138"/>
      <c r="D86" s="228"/>
      <c r="E86" s="228"/>
      <c r="F86" s="228"/>
      <c r="G86" s="228"/>
      <c r="H86" s="228"/>
    </row>
    <row r="87" spans="1:9" s="145" customFormat="1" ht="16.5" customHeight="1">
      <c r="A87" s="89" t="s">
        <v>50</v>
      </c>
      <c r="B87" s="160" t="s">
        <v>59</v>
      </c>
      <c r="C87" s="138"/>
      <c r="D87" s="188"/>
      <c r="E87" s="188"/>
      <c r="F87" s="188"/>
      <c r="G87" s="188"/>
      <c r="H87" s="188"/>
      <c r="I87" s="105"/>
    </row>
    <row r="88" spans="1:9" s="145" customFormat="1">
      <c r="A88" s="89"/>
      <c r="B88" s="97"/>
      <c r="C88" s="138"/>
      <c r="D88" s="188"/>
      <c r="E88" s="188"/>
      <c r="F88" s="188"/>
      <c r="G88" s="188"/>
      <c r="H88" s="188"/>
      <c r="I88" s="105"/>
    </row>
    <row r="89" spans="1:9" s="145" customFormat="1">
      <c r="A89" s="89"/>
      <c r="B89" s="97"/>
      <c r="C89" s="138"/>
      <c r="D89" s="188"/>
      <c r="E89" s="188"/>
      <c r="F89" s="188"/>
      <c r="G89" s="188"/>
      <c r="H89" s="188"/>
      <c r="I89" s="105"/>
    </row>
    <row r="90" spans="1:9" s="145" customFormat="1">
      <c r="A90" s="89">
        <v>3.01</v>
      </c>
      <c r="B90" s="87" t="s">
        <v>102</v>
      </c>
      <c r="C90" s="136" t="s">
        <v>39</v>
      </c>
      <c r="D90" s="137">
        <v>421</v>
      </c>
      <c r="E90" s="188"/>
      <c r="F90" s="193">
        <v>0</v>
      </c>
      <c r="G90" s="188"/>
      <c r="H90" s="194">
        <f>D90*F90</f>
        <v>0</v>
      </c>
      <c r="I90" s="105"/>
    </row>
    <row r="91" spans="1:9" s="145" customFormat="1">
      <c r="A91" s="89"/>
      <c r="B91" s="97"/>
      <c r="C91" s="138"/>
      <c r="D91" s="188"/>
      <c r="E91" s="188"/>
      <c r="F91" s="188"/>
      <c r="G91" s="188"/>
      <c r="H91" s="188"/>
      <c r="I91" s="105"/>
    </row>
    <row r="92" spans="1:9" s="145" customFormat="1">
      <c r="A92" s="89"/>
      <c r="B92" s="97"/>
      <c r="C92" s="138"/>
      <c r="D92" s="190"/>
      <c r="E92" s="128"/>
      <c r="F92" s="130"/>
      <c r="G92" s="128"/>
      <c r="H92" s="131"/>
      <c r="I92" s="105"/>
    </row>
    <row r="93" spans="1:9" ht="14.25" customHeight="1">
      <c r="A93" s="89" t="s">
        <v>101</v>
      </c>
      <c r="B93" s="87" t="s">
        <v>99</v>
      </c>
      <c r="C93" s="138" t="s">
        <v>39</v>
      </c>
      <c r="D93" s="190">
        <v>421</v>
      </c>
      <c r="F93" s="130">
        <v>0</v>
      </c>
      <c r="H93" s="131">
        <f>D93*F93</f>
        <v>0</v>
      </c>
    </row>
    <row r="94" spans="1:9">
      <c r="B94" s="36"/>
      <c r="C94" s="138"/>
      <c r="D94" s="190"/>
    </row>
    <row r="95" spans="1:9">
      <c r="B95" s="36"/>
      <c r="C95" s="138"/>
      <c r="D95" s="190"/>
    </row>
    <row r="96" spans="1:9" ht="13.5" customHeight="1">
      <c r="A96" s="116">
        <v>3.03</v>
      </c>
      <c r="B96" s="88" t="s">
        <v>100</v>
      </c>
      <c r="C96" s="136" t="s">
        <v>6</v>
      </c>
      <c r="D96" s="190">
        <v>132.9</v>
      </c>
      <c r="F96" s="130">
        <v>0</v>
      </c>
      <c r="H96" s="131">
        <f>D96*F96</f>
        <v>0</v>
      </c>
    </row>
    <row r="97" spans="1:8">
      <c r="B97" s="36"/>
      <c r="C97" s="138"/>
      <c r="D97" s="190"/>
    </row>
    <row r="98" spans="1:8">
      <c r="B98" s="36"/>
      <c r="C98" s="127"/>
      <c r="D98" s="190"/>
    </row>
    <row r="99" spans="1:8" ht="12.75" customHeight="1">
      <c r="A99" s="89">
        <v>3.04</v>
      </c>
      <c r="B99" s="87" t="s">
        <v>103</v>
      </c>
      <c r="C99" s="136" t="s">
        <v>39</v>
      </c>
      <c r="D99" s="190">
        <v>421</v>
      </c>
      <c r="F99" s="130">
        <v>0</v>
      </c>
      <c r="H99" s="131">
        <f>D99*F99</f>
        <v>0</v>
      </c>
    </row>
    <row r="100" spans="1:8">
      <c r="C100" s="138"/>
      <c r="D100" s="190"/>
    </row>
    <row r="101" spans="1:8" ht="14.25" customHeight="1">
      <c r="D101" s="190"/>
    </row>
    <row r="102" spans="1:8" ht="15.75" customHeight="1">
      <c r="A102" s="89">
        <v>3.05</v>
      </c>
      <c r="B102" s="87" t="s">
        <v>73</v>
      </c>
      <c r="C102" s="134" t="s">
        <v>39</v>
      </c>
      <c r="D102" s="190">
        <v>0</v>
      </c>
      <c r="F102" s="130">
        <v>0</v>
      </c>
      <c r="H102" s="131">
        <f>D102*F102</f>
        <v>0</v>
      </c>
    </row>
    <row r="103" spans="1:8">
      <c r="D103" s="190"/>
    </row>
    <row r="104" spans="1:8">
      <c r="D104" s="190"/>
    </row>
    <row r="105" spans="1:8" ht="14.25">
      <c r="A105" s="116">
        <v>3.06</v>
      </c>
      <c r="B105" s="38" t="s">
        <v>40</v>
      </c>
      <c r="C105" s="138" t="s">
        <v>5</v>
      </c>
      <c r="D105" s="190">
        <v>421</v>
      </c>
      <c r="F105" s="130">
        <v>0</v>
      </c>
      <c r="H105" s="131">
        <f>D105*F105</f>
        <v>0</v>
      </c>
    </row>
    <row r="106" spans="1:8" ht="14.25" customHeight="1">
      <c r="C106" s="138"/>
      <c r="D106" s="190"/>
    </row>
    <row r="107" spans="1:8" ht="14.25" customHeight="1">
      <c r="C107" s="138"/>
      <c r="D107" s="190"/>
    </row>
    <row r="108" spans="1:8" ht="14.25" customHeight="1">
      <c r="A108" s="116">
        <v>3.07</v>
      </c>
      <c r="B108" s="87" t="s">
        <v>149</v>
      </c>
      <c r="C108" s="136" t="s">
        <v>39</v>
      </c>
      <c r="D108" s="190">
        <v>7</v>
      </c>
      <c r="F108" s="130">
        <v>0</v>
      </c>
      <c r="H108" s="131">
        <f>D108*F108</f>
        <v>0</v>
      </c>
    </row>
    <row r="109" spans="1:8" ht="14.25" customHeight="1">
      <c r="C109" s="138"/>
      <c r="D109" s="190"/>
    </row>
    <row r="110" spans="1:8" ht="14.25" customHeight="1">
      <c r="D110" s="190"/>
    </row>
    <row r="111" spans="1:8">
      <c r="A111" s="89">
        <v>3.08</v>
      </c>
      <c r="B111" s="87" t="s">
        <v>81</v>
      </c>
      <c r="C111" s="138" t="s">
        <v>6</v>
      </c>
      <c r="D111" s="190">
        <v>132.9</v>
      </c>
      <c r="F111" s="130">
        <v>0</v>
      </c>
      <c r="H111" s="131">
        <f>D111*F111</f>
        <v>0</v>
      </c>
    </row>
    <row r="112" spans="1:8">
      <c r="C112" s="138"/>
      <c r="D112" s="190"/>
    </row>
    <row r="113" spans="1:8" ht="12" customHeight="1">
      <c r="D113" s="190"/>
    </row>
    <row r="114" spans="1:8">
      <c r="A114" s="89">
        <v>3.09</v>
      </c>
      <c r="B114" s="87" t="s">
        <v>104</v>
      </c>
      <c r="C114" s="138" t="s">
        <v>6</v>
      </c>
      <c r="D114" s="190">
        <v>2.4</v>
      </c>
      <c r="F114" s="130">
        <v>0</v>
      </c>
      <c r="H114" s="131">
        <f>D114*F114</f>
        <v>0</v>
      </c>
    </row>
    <row r="115" spans="1:8">
      <c r="B115" s="36"/>
      <c r="C115" s="138"/>
      <c r="D115" s="190"/>
    </row>
    <row r="116" spans="1:8">
      <c r="B116" s="36"/>
      <c r="C116" s="126"/>
      <c r="D116" s="190"/>
    </row>
    <row r="117" spans="1:8">
      <c r="A117" s="116">
        <v>3.1</v>
      </c>
      <c r="B117" s="88" t="s">
        <v>119</v>
      </c>
      <c r="C117" s="138" t="s">
        <v>6</v>
      </c>
      <c r="D117" s="190">
        <v>0</v>
      </c>
      <c r="F117" s="130">
        <v>0</v>
      </c>
      <c r="H117" s="131">
        <f>D117*F117</f>
        <v>0</v>
      </c>
    </row>
    <row r="118" spans="1:8">
      <c r="B118" s="36"/>
      <c r="C118" s="138"/>
      <c r="D118" s="190"/>
    </row>
    <row r="119" spans="1:8" ht="13.5" customHeight="1">
      <c r="B119" s="36"/>
      <c r="C119" s="126"/>
      <c r="D119" s="190"/>
    </row>
    <row r="120" spans="1:8">
      <c r="A120" s="89">
        <v>3.11</v>
      </c>
      <c r="B120" s="221" t="s">
        <v>158</v>
      </c>
      <c r="C120" s="138" t="s">
        <v>6</v>
      </c>
      <c r="D120" s="190">
        <v>132.9</v>
      </c>
      <c r="F120" s="130">
        <v>0</v>
      </c>
      <c r="H120" s="131">
        <f>D120*F120</f>
        <v>0</v>
      </c>
    </row>
    <row r="121" spans="1:8">
      <c r="B121" s="36"/>
      <c r="C121" s="138"/>
      <c r="D121" s="190"/>
    </row>
    <row r="122" spans="1:8">
      <c r="B122" s="36"/>
      <c r="C122" s="126"/>
      <c r="D122" s="190"/>
    </row>
    <row r="123" spans="1:8">
      <c r="A123" s="89">
        <v>3.12</v>
      </c>
      <c r="B123" s="220" t="s">
        <v>150</v>
      </c>
      <c r="C123" s="138" t="s">
        <v>6</v>
      </c>
      <c r="D123" s="190">
        <v>45</v>
      </c>
      <c r="F123" s="130">
        <v>0</v>
      </c>
      <c r="H123" s="131">
        <f>D123*F123</f>
        <v>0</v>
      </c>
    </row>
    <row r="124" spans="1:8">
      <c r="B124" s="36"/>
      <c r="C124" s="138"/>
      <c r="D124" s="190"/>
    </row>
    <row r="125" spans="1:8">
      <c r="B125" s="36"/>
      <c r="C125" s="100"/>
      <c r="D125" s="190"/>
    </row>
    <row r="126" spans="1:8">
      <c r="A126" s="89">
        <v>3.13</v>
      </c>
      <c r="B126" s="87" t="s">
        <v>106</v>
      </c>
      <c r="C126" s="138" t="s">
        <v>6</v>
      </c>
      <c r="D126" s="190">
        <v>0</v>
      </c>
      <c r="F126" s="130">
        <v>0</v>
      </c>
      <c r="H126" s="131">
        <f>D126*F126</f>
        <v>0</v>
      </c>
    </row>
    <row r="127" spans="1:8">
      <c r="B127" s="36"/>
      <c r="C127" s="138"/>
      <c r="D127" s="190"/>
    </row>
    <row r="128" spans="1:8" ht="13.5" customHeight="1">
      <c r="B128" s="36"/>
      <c r="D128" s="190"/>
    </row>
    <row r="129" spans="1:8">
      <c r="A129" s="116">
        <v>3.14</v>
      </c>
      <c r="B129" s="87" t="s">
        <v>78</v>
      </c>
      <c r="C129" s="136" t="s">
        <v>37</v>
      </c>
      <c r="D129" s="190">
        <v>4</v>
      </c>
      <c r="F129" s="130">
        <v>0</v>
      </c>
      <c r="H129" s="131">
        <f>D129*F129</f>
        <v>0</v>
      </c>
    </row>
    <row r="130" spans="1:8">
      <c r="D130" s="190"/>
    </row>
    <row r="131" spans="1:8">
      <c r="D131" s="190"/>
    </row>
    <row r="132" spans="1:8">
      <c r="A132" s="89">
        <v>3.15</v>
      </c>
      <c r="B132" s="87" t="s">
        <v>74</v>
      </c>
      <c r="C132" s="136" t="s">
        <v>37</v>
      </c>
      <c r="D132" s="190">
        <v>4</v>
      </c>
      <c r="F132" s="130">
        <v>0</v>
      </c>
      <c r="H132" s="131">
        <f>D132*F132</f>
        <v>0</v>
      </c>
    </row>
    <row r="133" spans="1:8">
      <c r="C133" s="136"/>
      <c r="D133" s="190"/>
    </row>
    <row r="134" spans="1:8">
      <c r="C134" s="136"/>
      <c r="D134" s="190"/>
    </row>
    <row r="135" spans="1:8">
      <c r="A135" s="89">
        <v>3.16</v>
      </c>
      <c r="B135" s="87" t="s">
        <v>121</v>
      </c>
      <c r="C135" s="136" t="s">
        <v>37</v>
      </c>
      <c r="D135" s="190">
        <v>0</v>
      </c>
      <c r="F135" s="130">
        <v>0</v>
      </c>
      <c r="H135" s="131">
        <f>D135*F135</f>
        <v>0</v>
      </c>
    </row>
    <row r="136" spans="1:8">
      <c r="C136" s="136"/>
      <c r="D136" s="190"/>
    </row>
    <row r="137" spans="1:8">
      <c r="D137" s="190"/>
    </row>
    <row r="138" spans="1:8">
      <c r="A138" s="116">
        <v>3.17</v>
      </c>
      <c r="B138" s="87" t="s">
        <v>82</v>
      </c>
      <c r="C138" s="134" t="s">
        <v>37</v>
      </c>
      <c r="D138" s="190">
        <v>0</v>
      </c>
      <c r="F138" s="130">
        <v>0</v>
      </c>
      <c r="H138" s="131">
        <f>D138*F138</f>
        <v>0</v>
      </c>
    </row>
    <row r="139" spans="1:8">
      <c r="B139" s="87"/>
      <c r="D139" s="190"/>
    </row>
    <row r="140" spans="1:8">
      <c r="B140" s="87"/>
      <c r="D140" s="190"/>
    </row>
    <row r="141" spans="1:8">
      <c r="A141" s="116">
        <v>3.18</v>
      </c>
      <c r="B141" s="87" t="s">
        <v>122</v>
      </c>
      <c r="C141" s="134" t="s">
        <v>37</v>
      </c>
      <c r="D141" s="190">
        <v>0</v>
      </c>
      <c r="F141" s="130">
        <v>0</v>
      </c>
      <c r="H141" s="131">
        <f>D141*F141</f>
        <v>0</v>
      </c>
    </row>
    <row r="142" spans="1:8">
      <c r="B142" s="87"/>
      <c r="D142" s="190"/>
    </row>
    <row r="143" spans="1:8">
      <c r="B143" s="87"/>
      <c r="D143" s="190"/>
    </row>
    <row r="144" spans="1:8">
      <c r="A144" s="89">
        <v>3.19</v>
      </c>
      <c r="B144" s="87" t="s">
        <v>75</v>
      </c>
      <c r="C144" s="134" t="s">
        <v>6</v>
      </c>
      <c r="D144" s="190">
        <v>8</v>
      </c>
      <c r="F144" s="130">
        <v>0</v>
      </c>
      <c r="H144" s="131">
        <f>D144*F144</f>
        <v>0</v>
      </c>
    </row>
    <row r="145" spans="1:8">
      <c r="A145" s="89"/>
      <c r="D145" s="190"/>
    </row>
    <row r="146" spans="1:8">
      <c r="D146" s="190"/>
    </row>
    <row r="147" spans="1:8">
      <c r="A147" s="89">
        <v>3.2</v>
      </c>
      <c r="B147" s="87" t="s">
        <v>79</v>
      </c>
      <c r="C147" s="136" t="s">
        <v>6</v>
      </c>
      <c r="D147" s="190">
        <v>23</v>
      </c>
      <c r="F147" s="130">
        <v>0</v>
      </c>
      <c r="H147" s="131">
        <f>D147*F147</f>
        <v>0</v>
      </c>
    </row>
    <row r="148" spans="1:8">
      <c r="D148" s="190"/>
    </row>
    <row r="149" spans="1:8">
      <c r="C149" s="132"/>
      <c r="D149" s="190"/>
    </row>
    <row r="150" spans="1:8">
      <c r="A150" s="89">
        <v>3.21</v>
      </c>
      <c r="B150" s="87" t="s">
        <v>159</v>
      </c>
      <c r="C150" s="136" t="s">
        <v>6</v>
      </c>
      <c r="D150" s="190">
        <v>9</v>
      </c>
      <c r="F150" s="130">
        <v>0</v>
      </c>
      <c r="H150" s="131">
        <f>D150*F150</f>
        <v>0</v>
      </c>
    </row>
    <row r="151" spans="1:8">
      <c r="C151" s="136"/>
      <c r="D151" s="190"/>
    </row>
    <row r="152" spans="1:8">
      <c r="C152" s="100"/>
      <c r="D152" s="190"/>
    </row>
    <row r="153" spans="1:8">
      <c r="A153" s="116">
        <v>3.22</v>
      </c>
      <c r="B153" s="87" t="s">
        <v>160</v>
      </c>
      <c r="C153" s="136" t="s">
        <v>6</v>
      </c>
      <c r="D153" s="190">
        <v>79</v>
      </c>
      <c r="F153" s="130">
        <v>0</v>
      </c>
      <c r="H153" s="131">
        <f>D153*F153</f>
        <v>0</v>
      </c>
    </row>
    <row r="154" spans="1:8">
      <c r="A154" s="93"/>
      <c r="C154" s="136"/>
      <c r="D154" s="190"/>
    </row>
    <row r="155" spans="1:8">
      <c r="A155" s="93"/>
      <c r="C155" s="100"/>
      <c r="D155" s="190"/>
    </row>
    <row r="156" spans="1:8">
      <c r="A156" s="197">
        <v>3.23</v>
      </c>
      <c r="B156" s="87" t="s">
        <v>161</v>
      </c>
      <c r="C156" s="136" t="s">
        <v>37</v>
      </c>
      <c r="D156" s="190">
        <v>2</v>
      </c>
      <c r="F156" s="130">
        <v>0</v>
      </c>
      <c r="H156" s="131">
        <f>D156*F156</f>
        <v>0</v>
      </c>
    </row>
    <row r="157" spans="1:8" ht="15" customHeight="1">
      <c r="A157" s="93"/>
      <c r="B157" s="87" t="s">
        <v>169</v>
      </c>
      <c r="C157" s="136" t="s">
        <v>37</v>
      </c>
      <c r="D157" s="190">
        <v>2</v>
      </c>
      <c r="F157" s="130">
        <v>0</v>
      </c>
      <c r="H157" s="131">
        <f>D157*F157</f>
        <v>0</v>
      </c>
    </row>
    <row r="158" spans="1:8" ht="15" customHeight="1">
      <c r="A158" s="93"/>
      <c r="C158" s="136"/>
      <c r="D158" s="190"/>
    </row>
    <row r="159" spans="1:8" ht="15" customHeight="1">
      <c r="A159" s="93"/>
      <c r="C159" s="136"/>
      <c r="D159" s="190"/>
    </row>
    <row r="160" spans="1:8" ht="15" customHeight="1">
      <c r="A160" s="197">
        <v>3.24</v>
      </c>
      <c r="B160" s="87" t="s">
        <v>108</v>
      </c>
      <c r="C160" s="136" t="s">
        <v>37</v>
      </c>
      <c r="D160" s="190">
        <v>4</v>
      </c>
      <c r="F160" s="130">
        <v>0</v>
      </c>
      <c r="H160" s="131">
        <f>D160*F160</f>
        <v>0</v>
      </c>
    </row>
    <row r="161" spans="1:8" ht="15" customHeight="1">
      <c r="A161" s="93"/>
      <c r="C161" s="136"/>
      <c r="D161" s="190"/>
    </row>
    <row r="162" spans="1:8" ht="15" customHeight="1">
      <c r="A162" s="93"/>
      <c r="C162" s="136"/>
      <c r="D162" s="190"/>
    </row>
    <row r="163" spans="1:8" ht="15" customHeight="1">
      <c r="A163" s="197">
        <v>3.25</v>
      </c>
      <c r="B163" s="87" t="s">
        <v>109</v>
      </c>
      <c r="C163" s="136" t="s">
        <v>37</v>
      </c>
      <c r="D163" s="190">
        <v>4</v>
      </c>
      <c r="F163" s="130">
        <v>0</v>
      </c>
      <c r="H163" s="131">
        <f>D163*F163</f>
        <v>0</v>
      </c>
    </row>
    <row r="164" spans="1:8" ht="15" customHeight="1">
      <c r="A164" s="93"/>
      <c r="C164" s="136"/>
      <c r="D164" s="190"/>
    </row>
    <row r="165" spans="1:8" ht="15" customHeight="1">
      <c r="A165" s="93"/>
      <c r="C165" s="136"/>
      <c r="D165" s="190"/>
    </row>
    <row r="166" spans="1:8" ht="15" customHeight="1">
      <c r="A166" s="197">
        <v>3.26</v>
      </c>
      <c r="B166" s="87" t="s">
        <v>110</v>
      </c>
      <c r="C166" s="136" t="s">
        <v>37</v>
      </c>
      <c r="D166" s="190">
        <v>0</v>
      </c>
      <c r="F166" s="130">
        <v>0</v>
      </c>
      <c r="H166" s="131">
        <f>D166*F166</f>
        <v>0</v>
      </c>
    </row>
    <row r="167" spans="1:8" ht="15" customHeight="1">
      <c r="A167" s="93"/>
      <c r="C167" s="136"/>
      <c r="D167" s="190"/>
    </row>
    <row r="168" spans="1:8" ht="15" customHeight="1">
      <c r="A168" s="93"/>
      <c r="C168" s="136"/>
      <c r="D168" s="190"/>
    </row>
    <row r="169" spans="1:8" ht="15" customHeight="1">
      <c r="A169" s="197">
        <v>3.27</v>
      </c>
      <c r="B169" s="87" t="s">
        <v>111</v>
      </c>
      <c r="C169" s="136" t="s">
        <v>37</v>
      </c>
      <c r="D169" s="190">
        <v>0</v>
      </c>
      <c r="F169" s="130">
        <v>0</v>
      </c>
      <c r="H169" s="131">
        <f>D169*F169</f>
        <v>0</v>
      </c>
    </row>
    <row r="170" spans="1:8" ht="15" customHeight="1">
      <c r="A170" s="93"/>
      <c r="C170" s="136"/>
      <c r="D170" s="190"/>
    </row>
    <row r="171" spans="1:8" ht="15" customHeight="1">
      <c r="A171" s="93"/>
      <c r="C171" s="136"/>
      <c r="D171" s="190"/>
    </row>
    <row r="172" spans="1:8" ht="15" customHeight="1">
      <c r="A172" s="197">
        <v>3.28</v>
      </c>
      <c r="B172" s="87" t="s">
        <v>137</v>
      </c>
      <c r="C172" s="136" t="s">
        <v>37</v>
      </c>
      <c r="D172" s="190">
        <v>0</v>
      </c>
      <c r="F172" s="130">
        <v>0</v>
      </c>
      <c r="H172" s="131">
        <f>D172*F172</f>
        <v>0</v>
      </c>
    </row>
    <row r="173" spans="1:8" ht="15" customHeight="1">
      <c r="A173" s="93"/>
      <c r="C173" s="136"/>
      <c r="D173" s="190"/>
    </row>
    <row r="174" spans="1:8" ht="15" customHeight="1">
      <c r="A174" s="93"/>
      <c r="C174" s="136"/>
      <c r="D174" s="190"/>
    </row>
    <row r="175" spans="1:8" ht="15" customHeight="1">
      <c r="A175" s="197">
        <v>3.29</v>
      </c>
      <c r="B175" s="87" t="s">
        <v>138</v>
      </c>
      <c r="C175" s="136" t="s">
        <v>37</v>
      </c>
      <c r="D175" s="190">
        <v>0</v>
      </c>
      <c r="F175" s="130">
        <v>0</v>
      </c>
      <c r="H175" s="131">
        <f>D175*F175</f>
        <v>0</v>
      </c>
    </row>
    <row r="176" spans="1:8" ht="15" customHeight="1">
      <c r="A176" s="93"/>
      <c r="C176" s="136"/>
      <c r="D176" s="190"/>
    </row>
    <row r="177" spans="1:8" ht="15" customHeight="1">
      <c r="A177" s="93"/>
      <c r="C177" s="136"/>
      <c r="D177" s="190"/>
    </row>
    <row r="178" spans="1:8" ht="15" customHeight="1">
      <c r="A178" s="197">
        <v>3.3</v>
      </c>
      <c r="B178" s="87" t="s">
        <v>139</v>
      </c>
      <c r="C178" s="136" t="s">
        <v>37</v>
      </c>
      <c r="D178" s="190">
        <v>5</v>
      </c>
      <c r="F178" s="130">
        <v>0</v>
      </c>
      <c r="H178" s="131">
        <f>D178*F178</f>
        <v>0</v>
      </c>
    </row>
    <row r="179" spans="1:8" ht="15" customHeight="1">
      <c r="A179" s="93"/>
      <c r="C179" s="136"/>
      <c r="D179" s="190"/>
    </row>
    <row r="180" spans="1:8" ht="15" customHeight="1">
      <c r="A180" s="93"/>
      <c r="C180" s="136"/>
      <c r="D180" s="190"/>
    </row>
    <row r="181" spans="1:8" ht="15" customHeight="1">
      <c r="A181" s="197">
        <v>3.31</v>
      </c>
      <c r="B181" s="87" t="s">
        <v>147</v>
      </c>
      <c r="C181" s="136" t="s">
        <v>37</v>
      </c>
      <c r="D181" s="190">
        <v>1</v>
      </c>
      <c r="F181" s="130">
        <v>0</v>
      </c>
      <c r="H181" s="131">
        <f>D181*F181</f>
        <v>0</v>
      </c>
    </row>
    <row r="182" spans="1:8" ht="15" customHeight="1">
      <c r="A182" s="93"/>
      <c r="C182" s="136"/>
      <c r="D182" s="190"/>
    </row>
    <row r="183" spans="1:8" ht="15" customHeight="1">
      <c r="A183" s="93"/>
      <c r="C183" s="136"/>
      <c r="D183" s="190"/>
    </row>
    <row r="184" spans="1:8" ht="15" customHeight="1">
      <c r="A184" s="197">
        <v>3.32</v>
      </c>
      <c r="B184" s="87" t="s">
        <v>123</v>
      </c>
      <c r="C184" s="136" t="s">
        <v>37</v>
      </c>
      <c r="D184" s="190">
        <v>0</v>
      </c>
      <c r="F184" s="130">
        <v>0</v>
      </c>
      <c r="H184" s="131">
        <f>D184*F184</f>
        <v>0</v>
      </c>
    </row>
    <row r="185" spans="1:8" ht="15" customHeight="1">
      <c r="A185" s="93"/>
      <c r="C185" s="136"/>
      <c r="D185" s="190"/>
    </row>
    <row r="186" spans="1:8" ht="15" customHeight="1">
      <c r="A186" s="93"/>
      <c r="C186" s="136"/>
      <c r="D186" s="190"/>
    </row>
    <row r="187" spans="1:8" ht="15" customHeight="1">
      <c r="A187" s="197">
        <v>3.33</v>
      </c>
      <c r="B187" s="87" t="s">
        <v>162</v>
      </c>
      <c r="C187" s="136" t="s">
        <v>37</v>
      </c>
      <c r="D187" s="190">
        <v>0</v>
      </c>
      <c r="F187" s="130">
        <v>0</v>
      </c>
      <c r="H187" s="131">
        <f>D187*F187</f>
        <v>0</v>
      </c>
    </row>
    <row r="188" spans="1:8" ht="15" customHeight="1">
      <c r="A188" s="93"/>
      <c r="C188" s="136"/>
      <c r="D188" s="190"/>
    </row>
    <row r="189" spans="1:8" ht="15" customHeight="1">
      <c r="A189" s="93"/>
      <c r="C189" s="136"/>
      <c r="D189" s="190"/>
    </row>
    <row r="190" spans="1:8" ht="15" customHeight="1">
      <c r="A190" s="197">
        <v>3.34</v>
      </c>
      <c r="B190" s="87" t="s">
        <v>112</v>
      </c>
      <c r="C190" s="136" t="s">
        <v>37</v>
      </c>
      <c r="D190" s="190">
        <v>0</v>
      </c>
      <c r="F190" s="130">
        <v>0</v>
      </c>
      <c r="H190" s="131">
        <f>D190*F190</f>
        <v>0</v>
      </c>
    </row>
    <row r="191" spans="1:8" ht="15" customHeight="1">
      <c r="A191" s="93"/>
      <c r="C191" s="136"/>
      <c r="D191" s="190"/>
    </row>
    <row r="192" spans="1:8" ht="15" customHeight="1">
      <c r="A192" s="93"/>
      <c r="C192" s="136"/>
      <c r="D192" s="190"/>
    </row>
    <row r="193" spans="1:9" ht="15" customHeight="1">
      <c r="A193" s="197">
        <v>3.35</v>
      </c>
      <c r="B193" s="87" t="s">
        <v>126</v>
      </c>
      <c r="C193" s="136" t="s">
        <v>6</v>
      </c>
      <c r="D193" s="190">
        <v>0</v>
      </c>
      <c r="F193" s="130">
        <v>0</v>
      </c>
      <c r="H193" s="131">
        <f>D193*F193</f>
        <v>0</v>
      </c>
    </row>
    <row r="194" spans="1:9" ht="15" customHeight="1">
      <c r="A194" s="93"/>
      <c r="C194" s="136"/>
      <c r="D194" s="190"/>
    </row>
    <row r="195" spans="1:9" ht="15" customHeight="1">
      <c r="A195" s="93"/>
      <c r="C195" s="136"/>
      <c r="D195" s="190"/>
    </row>
    <row r="196" spans="1:9" ht="15" customHeight="1">
      <c r="A196" s="197">
        <v>3.36</v>
      </c>
      <c r="B196" s="87" t="s">
        <v>124</v>
      </c>
      <c r="C196" s="136" t="s">
        <v>39</v>
      </c>
      <c r="D196" s="190">
        <v>421</v>
      </c>
      <c r="F196" s="130">
        <v>0</v>
      </c>
      <c r="H196" s="131">
        <f>D196*F196</f>
        <v>0</v>
      </c>
    </row>
    <row r="197" spans="1:9" ht="13.5" customHeight="1" thickBot="1">
      <c r="A197" s="93"/>
      <c r="C197" s="135"/>
      <c r="D197" s="190"/>
      <c r="H197" s="140"/>
    </row>
    <row r="198" spans="1:9" ht="15" customHeight="1">
      <c r="A198" s="93"/>
      <c r="B198" s="104" t="s">
        <v>84</v>
      </c>
      <c r="C198" s="142"/>
      <c r="D198" s="191"/>
      <c r="E198" s="142"/>
      <c r="F198" s="143"/>
      <c r="G198" s="142"/>
      <c r="H198" s="147">
        <f>SUM(H88:H196)</f>
        <v>0</v>
      </c>
    </row>
    <row r="199" spans="1:9">
      <c r="A199" s="168"/>
      <c r="B199" s="105"/>
      <c r="C199" s="142"/>
      <c r="D199" s="191"/>
      <c r="E199" s="142"/>
      <c r="F199" s="143"/>
      <c r="G199" s="142"/>
      <c r="H199" s="147"/>
    </row>
    <row r="200" spans="1:9">
      <c r="A200" s="169"/>
      <c r="B200" s="104"/>
      <c r="C200" s="135"/>
    </row>
    <row r="201" spans="1:9" s="170" customFormat="1" ht="15.75">
      <c r="A201" s="90"/>
      <c r="B201" s="187" t="s">
        <v>153</v>
      </c>
      <c r="C201" s="135"/>
      <c r="D201" s="189"/>
      <c r="E201" s="128"/>
      <c r="F201" s="130"/>
      <c r="G201" s="128"/>
      <c r="H201" s="131"/>
    </row>
    <row r="202" spans="1:9" s="170" customFormat="1" ht="15.75">
      <c r="A202" s="90"/>
      <c r="B202" s="112"/>
      <c r="C202" s="135"/>
      <c r="D202" s="189"/>
      <c r="E202" s="128"/>
      <c r="F202" s="130"/>
      <c r="G202" s="128"/>
      <c r="H202" s="131"/>
    </row>
    <row r="203" spans="1:9" s="145" customFormat="1">
      <c r="A203" s="90"/>
      <c r="B203" s="88"/>
      <c r="C203" s="135"/>
      <c r="D203" s="189"/>
      <c r="E203" s="128"/>
      <c r="F203" s="130"/>
      <c r="G203" s="128"/>
      <c r="H203" s="131">
        <f>H36</f>
        <v>0</v>
      </c>
      <c r="I203" s="105"/>
    </row>
    <row r="204" spans="1:9" s="145" customFormat="1">
      <c r="A204" s="90"/>
      <c r="B204" s="104" t="s">
        <v>51</v>
      </c>
      <c r="C204" s="135"/>
      <c r="D204" s="189"/>
      <c r="E204" s="128"/>
      <c r="F204" s="130"/>
      <c r="G204" s="128"/>
      <c r="H204" s="131"/>
      <c r="I204" s="105"/>
    </row>
    <row r="205" spans="1:9">
      <c r="B205" s="104"/>
      <c r="C205" s="135"/>
      <c r="D205" s="192"/>
      <c r="E205" s="105"/>
      <c r="F205" s="105"/>
      <c r="G205" s="105"/>
      <c r="H205" s="149">
        <f>H83</f>
        <v>0</v>
      </c>
      <c r="I205" s="128"/>
    </row>
    <row r="206" spans="1:9" s="145" customFormat="1">
      <c r="A206" s="90"/>
      <c r="B206" s="104" t="s">
        <v>52</v>
      </c>
      <c r="C206" s="135"/>
      <c r="D206" s="192"/>
      <c r="E206" s="105"/>
      <c r="F206" s="105"/>
      <c r="G206" s="105"/>
      <c r="H206" s="149"/>
      <c r="I206" s="148"/>
    </row>
    <row r="207" spans="1:9">
      <c r="B207" s="104"/>
      <c r="C207" s="135"/>
      <c r="D207" s="192"/>
      <c r="E207" s="105"/>
      <c r="F207" s="105"/>
      <c r="G207" s="105"/>
      <c r="H207" s="149">
        <f>H198</f>
        <v>0</v>
      </c>
      <c r="I207" s="148"/>
    </row>
    <row r="208" spans="1:9">
      <c r="B208" s="104" t="s">
        <v>84</v>
      </c>
      <c r="C208" s="135"/>
      <c r="D208" s="192"/>
      <c r="E208" s="105"/>
      <c r="F208" s="105"/>
      <c r="G208" s="105"/>
      <c r="H208" s="149"/>
      <c r="I208" s="148"/>
    </row>
    <row r="209" spans="1:9">
      <c r="B209" s="104"/>
      <c r="C209" s="135"/>
      <c r="D209" s="190"/>
      <c r="F209" s="198" t="s">
        <v>53</v>
      </c>
      <c r="G209" s="198"/>
      <c r="H209" s="199">
        <f>H203+H205+H207</f>
        <v>0</v>
      </c>
      <c r="I209" s="128"/>
    </row>
    <row r="210" spans="1:9" ht="12" customHeight="1">
      <c r="B210" s="88"/>
      <c r="C210" s="135"/>
      <c r="D210" s="190"/>
      <c r="F210" s="150"/>
      <c r="G210" s="151"/>
      <c r="H210" s="152"/>
      <c r="I210" s="128"/>
    </row>
    <row r="211" spans="1:9" ht="12" customHeight="1">
      <c r="B211" s="88"/>
      <c r="C211" s="135"/>
      <c r="D211" s="190"/>
      <c r="F211" s="153" t="s">
        <v>148</v>
      </c>
      <c r="G211" s="153"/>
      <c r="H211" s="154">
        <f>H209*10/100</f>
        <v>0</v>
      </c>
      <c r="I211" s="128"/>
    </row>
    <row r="212" spans="1:9" ht="13.5" thickBot="1">
      <c r="B212" s="88"/>
      <c r="C212" s="135"/>
      <c r="D212" s="190"/>
      <c r="F212" s="155"/>
      <c r="G212" s="156"/>
      <c r="H212" s="157"/>
      <c r="I212" s="128"/>
    </row>
    <row r="213" spans="1:9" ht="18" customHeight="1" thickTop="1">
      <c r="B213" s="88"/>
      <c r="C213" s="135"/>
      <c r="D213" s="190"/>
      <c r="F213" s="153" t="s">
        <v>54</v>
      </c>
      <c r="G213" s="153"/>
      <c r="H213" s="154">
        <f>H209+H211</f>
        <v>0</v>
      </c>
      <c r="I213" s="128"/>
    </row>
    <row r="214" spans="1:9">
      <c r="A214" s="89"/>
      <c r="B214" s="99"/>
      <c r="C214" s="135"/>
      <c r="D214" s="190"/>
      <c r="F214" s="158"/>
      <c r="H214" s="159"/>
      <c r="I214" s="128"/>
    </row>
    <row r="215" spans="1:9">
      <c r="A215" s="89"/>
      <c r="B215" s="94"/>
      <c r="C215" s="135"/>
      <c r="D215" s="190"/>
    </row>
    <row r="216" spans="1:9">
      <c r="A216" s="89"/>
      <c r="B216" s="103"/>
      <c r="H216" s="212"/>
    </row>
    <row r="217" spans="1:9" ht="15" customHeight="1">
      <c r="A217" s="89"/>
      <c r="B217" s="187" t="s">
        <v>154</v>
      </c>
      <c r="H217" s="212"/>
    </row>
    <row r="218" spans="1:9">
      <c r="B218" s="105"/>
      <c r="C218" s="129"/>
    </row>
    <row r="219" spans="1:9">
      <c r="B219" s="160"/>
      <c r="C219" s="133"/>
    </row>
    <row r="224" spans="1:9">
      <c r="B224" s="161"/>
    </row>
    <row r="233" spans="1:9">
      <c r="I233" s="145"/>
    </row>
    <row r="236" spans="1:9" s="145" customFormat="1">
      <c r="A236" s="90"/>
      <c r="B236" s="37"/>
      <c r="C236" s="134"/>
      <c r="D236" s="189"/>
      <c r="E236" s="128"/>
      <c r="F236" s="130"/>
      <c r="G236" s="128"/>
      <c r="H236" s="131"/>
      <c r="I236" s="105"/>
    </row>
    <row r="239" spans="1:9">
      <c r="C239" s="126"/>
    </row>
    <row r="240" spans="1:9">
      <c r="A240" s="91"/>
      <c r="B240" s="88"/>
      <c r="C240" s="126"/>
    </row>
    <row r="241" spans="1:9">
      <c r="A241" s="91"/>
      <c r="B241" s="88"/>
      <c r="C241" s="126"/>
    </row>
    <row r="242" spans="1:9" ht="19.5" customHeight="1">
      <c r="A242" s="91">
        <f>1</f>
        <v>1</v>
      </c>
      <c r="B242" s="103" t="s">
        <v>44</v>
      </c>
      <c r="C242" s="126"/>
    </row>
    <row r="243" spans="1:9">
      <c r="A243" s="91"/>
      <c r="B243" s="96"/>
      <c r="C243" s="126"/>
    </row>
    <row r="244" spans="1:9">
      <c r="A244" s="89" t="s">
        <v>45</v>
      </c>
      <c r="B244" s="88" t="s">
        <v>80</v>
      </c>
      <c r="C244" s="134" t="s">
        <v>37</v>
      </c>
      <c r="D244" s="190">
        <v>1</v>
      </c>
      <c r="E244" s="135"/>
      <c r="F244" s="130">
        <v>0</v>
      </c>
      <c r="H244" s="131">
        <f>D244*F244</f>
        <v>0</v>
      </c>
    </row>
    <row r="245" spans="1:9">
      <c r="A245" s="92"/>
      <c r="B245" s="36"/>
      <c r="E245" s="135"/>
    </row>
    <row r="246" spans="1:9">
      <c r="C246" s="138"/>
      <c r="D246" s="190"/>
    </row>
    <row r="247" spans="1:9">
      <c r="A247" s="98" t="s">
        <v>46</v>
      </c>
      <c r="B247" s="87" t="s">
        <v>77</v>
      </c>
      <c r="C247" s="138" t="s">
        <v>37</v>
      </c>
      <c r="D247" s="190">
        <v>1</v>
      </c>
      <c r="F247" s="130">
        <v>0</v>
      </c>
      <c r="H247" s="131">
        <f>D247*F247</f>
        <v>0</v>
      </c>
    </row>
    <row r="248" spans="1:9">
      <c r="C248" s="138"/>
      <c r="D248" s="190"/>
    </row>
    <row r="249" spans="1:9">
      <c r="C249" s="138"/>
      <c r="D249" s="190"/>
    </row>
    <row r="250" spans="1:9">
      <c r="A250" s="89" t="s">
        <v>55</v>
      </c>
      <c r="B250" s="87" t="s">
        <v>58</v>
      </c>
      <c r="C250" s="138" t="s">
        <v>6</v>
      </c>
      <c r="D250" s="190">
        <v>68.7</v>
      </c>
      <c r="F250" s="130">
        <v>0</v>
      </c>
      <c r="H250" s="139">
        <f>D250*F250</f>
        <v>0</v>
      </c>
    </row>
    <row r="251" spans="1:9" ht="13.5" thickBot="1">
      <c r="C251" s="138"/>
      <c r="D251" s="190"/>
      <c r="H251" s="140"/>
    </row>
    <row r="252" spans="1:9">
      <c r="B252" s="104" t="s">
        <v>51</v>
      </c>
      <c r="C252" s="141"/>
      <c r="D252" s="191"/>
      <c r="E252" s="142"/>
      <c r="F252" s="143"/>
      <c r="G252" s="142"/>
      <c r="H252" s="144">
        <f>SUM(H244:H250)</f>
        <v>0</v>
      </c>
    </row>
    <row r="253" spans="1:9">
      <c r="A253" s="101"/>
      <c r="B253" s="105"/>
      <c r="C253" s="138"/>
      <c r="D253" s="190"/>
      <c r="I253" s="145"/>
    </row>
    <row r="254" spans="1:9">
      <c r="C254" s="138"/>
      <c r="D254" s="190"/>
    </row>
    <row r="255" spans="1:9">
      <c r="D255" s="190"/>
    </row>
    <row r="256" spans="1:9" s="145" customFormat="1" ht="18.75" customHeight="1">
      <c r="A256" s="89" t="s">
        <v>47</v>
      </c>
      <c r="B256" s="160" t="s">
        <v>48</v>
      </c>
      <c r="C256" s="134"/>
      <c r="D256" s="190"/>
      <c r="E256" s="128"/>
      <c r="F256" s="130"/>
      <c r="G256" s="128"/>
      <c r="H256" s="131"/>
      <c r="I256" s="105"/>
    </row>
    <row r="257" spans="1:17">
      <c r="A257" s="89"/>
      <c r="B257" s="87"/>
      <c r="C257" s="12"/>
      <c r="D257" s="190"/>
    </row>
    <row r="258" spans="1:17">
      <c r="A258" s="89" t="s">
        <v>49</v>
      </c>
      <c r="B258" s="87" t="s">
        <v>93</v>
      </c>
      <c r="C258" s="134" t="s">
        <v>39</v>
      </c>
      <c r="D258" s="190">
        <v>303</v>
      </c>
      <c r="F258" s="130">
        <v>0</v>
      </c>
      <c r="H258" s="131">
        <f>D258*F258</f>
        <v>0</v>
      </c>
    </row>
    <row r="259" spans="1:17">
      <c r="B259" s="36"/>
      <c r="D259" s="190"/>
    </row>
    <row r="260" spans="1:17">
      <c r="B260" s="36"/>
      <c r="C260" s="12"/>
      <c r="D260" s="190"/>
    </row>
    <row r="261" spans="1:17">
      <c r="A261" s="116">
        <v>2.02</v>
      </c>
      <c r="B261" s="87" t="s">
        <v>117</v>
      </c>
      <c r="C261" s="136" t="s">
        <v>39</v>
      </c>
      <c r="D261" s="190">
        <v>303</v>
      </c>
      <c r="F261" s="130">
        <v>0</v>
      </c>
      <c r="H261" s="131">
        <f>D261*F261</f>
        <v>0</v>
      </c>
    </row>
    <row r="262" spans="1:17">
      <c r="B262" s="36"/>
      <c r="D262" s="190"/>
    </row>
    <row r="263" spans="1:17">
      <c r="B263" s="36"/>
      <c r="D263" s="190"/>
    </row>
    <row r="264" spans="1:17">
      <c r="A264" s="116">
        <v>2.0299999999999998</v>
      </c>
      <c r="B264" s="87" t="s">
        <v>94</v>
      </c>
      <c r="C264" s="134" t="s">
        <v>39</v>
      </c>
      <c r="D264" s="190">
        <v>303</v>
      </c>
      <c r="F264" s="130">
        <v>0</v>
      </c>
      <c r="H264" s="131">
        <f>D264*F264</f>
        <v>0</v>
      </c>
      <c r="L264" s="65"/>
      <c r="M264" s="65"/>
      <c r="N264" s="65"/>
      <c r="O264" s="65"/>
      <c r="P264" s="65"/>
      <c r="Q264" s="65"/>
    </row>
    <row r="265" spans="1:17">
      <c r="B265" s="36"/>
      <c r="D265" s="190"/>
      <c r="L265" s="65"/>
      <c r="M265" s="65"/>
      <c r="N265" s="65"/>
      <c r="O265" s="65"/>
      <c r="P265" s="65"/>
      <c r="Q265" s="65"/>
    </row>
    <row r="266" spans="1:17">
      <c r="B266" s="36"/>
      <c r="D266" s="190"/>
      <c r="L266" s="65"/>
      <c r="M266" s="65"/>
      <c r="N266" s="65"/>
      <c r="O266" s="65"/>
      <c r="P266" s="65"/>
      <c r="Q266" s="65"/>
    </row>
    <row r="267" spans="1:17">
      <c r="A267" s="116">
        <v>2.04</v>
      </c>
      <c r="B267" s="87" t="s">
        <v>152</v>
      </c>
      <c r="C267" s="134" t="s">
        <v>39</v>
      </c>
      <c r="D267" s="190">
        <v>13</v>
      </c>
      <c r="F267" s="130">
        <v>0</v>
      </c>
      <c r="H267" s="131">
        <f>D267*F267</f>
        <v>0</v>
      </c>
      <c r="L267" s="65"/>
      <c r="M267" s="65"/>
      <c r="N267" s="65"/>
      <c r="O267" s="65"/>
      <c r="P267" s="65"/>
      <c r="Q267" s="65"/>
    </row>
    <row r="268" spans="1:17">
      <c r="B268" s="36"/>
      <c r="D268" s="190"/>
      <c r="L268" s="65"/>
      <c r="M268" s="65"/>
      <c r="N268" s="65"/>
      <c r="O268" s="65"/>
      <c r="P268" s="65"/>
      <c r="Q268" s="65"/>
    </row>
    <row r="269" spans="1:17">
      <c r="A269" s="92"/>
      <c r="D269" s="190"/>
      <c r="L269" s="65"/>
      <c r="M269" s="65"/>
      <c r="N269" s="65"/>
      <c r="O269" s="65"/>
      <c r="P269" s="65"/>
      <c r="Q269" s="65"/>
    </row>
    <row r="270" spans="1:17">
      <c r="A270" s="91">
        <v>2.0499999999999998</v>
      </c>
      <c r="B270" s="87" t="s">
        <v>71</v>
      </c>
      <c r="C270" s="136" t="s">
        <v>6</v>
      </c>
      <c r="D270" s="190">
        <v>96.6</v>
      </c>
      <c r="F270" s="130">
        <v>0</v>
      </c>
      <c r="H270" s="131">
        <v>0</v>
      </c>
      <c r="L270" s="65"/>
      <c r="M270" s="65"/>
      <c r="N270" s="65"/>
      <c r="O270" s="65"/>
      <c r="P270" s="65"/>
      <c r="Q270" s="65"/>
    </row>
    <row r="271" spans="1:17">
      <c r="A271" s="92"/>
      <c r="D271" s="190"/>
      <c r="L271" s="65"/>
      <c r="M271" s="65"/>
      <c r="N271" s="65"/>
      <c r="O271" s="65"/>
      <c r="P271" s="65"/>
      <c r="Q271" s="65"/>
    </row>
    <row r="272" spans="1:17">
      <c r="A272" s="92"/>
      <c r="C272" s="12"/>
      <c r="D272" s="190"/>
      <c r="L272" s="65"/>
      <c r="M272" s="65"/>
      <c r="N272" s="65"/>
      <c r="O272" s="65"/>
      <c r="P272" s="65"/>
      <c r="Q272" s="65"/>
    </row>
    <row r="273" spans="1:17">
      <c r="A273" s="89">
        <v>2.06</v>
      </c>
      <c r="B273" s="87" t="s">
        <v>125</v>
      </c>
      <c r="C273" s="136" t="s">
        <v>6</v>
      </c>
      <c r="D273" s="190">
        <v>68.7</v>
      </c>
      <c r="F273" s="130">
        <v>0</v>
      </c>
      <c r="H273" s="131">
        <f>D273*F273</f>
        <v>0</v>
      </c>
      <c r="L273" s="65"/>
      <c r="M273" s="65"/>
      <c r="N273" s="65"/>
      <c r="O273" s="65"/>
      <c r="P273" s="65"/>
      <c r="Q273" s="65"/>
    </row>
    <row r="274" spans="1:17">
      <c r="C274" s="138"/>
      <c r="D274" s="190"/>
      <c r="L274" s="65"/>
      <c r="M274" s="65"/>
      <c r="N274" s="65"/>
      <c r="O274" s="65"/>
      <c r="P274" s="65"/>
      <c r="Q274" s="65"/>
    </row>
    <row r="275" spans="1:17">
      <c r="A275" s="92"/>
      <c r="C275" s="12"/>
      <c r="D275" s="190"/>
      <c r="L275" s="65"/>
      <c r="M275" s="65"/>
      <c r="N275" s="65"/>
      <c r="O275" s="65"/>
      <c r="P275" s="65"/>
      <c r="Q275" s="65"/>
    </row>
    <row r="276" spans="1:17">
      <c r="A276" s="89">
        <v>2.0699999999999998</v>
      </c>
      <c r="B276" s="87" t="s">
        <v>95</v>
      </c>
      <c r="C276" s="136" t="s">
        <v>6</v>
      </c>
      <c r="D276" s="190">
        <v>0</v>
      </c>
      <c r="F276" s="130">
        <v>0</v>
      </c>
      <c r="H276" s="131">
        <f>D276*F276</f>
        <v>0</v>
      </c>
      <c r="L276" s="65"/>
      <c r="M276" s="65"/>
      <c r="N276" s="65"/>
      <c r="O276" s="65"/>
      <c r="P276" s="65"/>
      <c r="Q276" s="65"/>
    </row>
    <row r="277" spans="1:17">
      <c r="A277" s="92"/>
      <c r="C277" s="138"/>
      <c r="D277" s="190"/>
      <c r="L277" s="65"/>
      <c r="M277" s="65"/>
      <c r="N277" s="65"/>
      <c r="O277" s="65"/>
      <c r="P277" s="65"/>
      <c r="Q277" s="65"/>
    </row>
    <row r="278" spans="1:17">
      <c r="A278" s="92"/>
      <c r="C278" s="95"/>
      <c r="D278" s="190"/>
      <c r="L278" s="65"/>
      <c r="M278" s="65"/>
      <c r="N278" s="65"/>
      <c r="O278" s="65"/>
      <c r="P278" s="65"/>
      <c r="Q278" s="65"/>
    </row>
    <row r="279" spans="1:17" ht="11.25" customHeight="1">
      <c r="A279" s="162">
        <v>2.08</v>
      </c>
      <c r="B279" s="125" t="s">
        <v>96</v>
      </c>
      <c r="C279" s="138" t="s">
        <v>6</v>
      </c>
      <c r="D279" s="190">
        <v>78.2</v>
      </c>
      <c r="F279" s="130">
        <v>0</v>
      </c>
      <c r="H279" s="131">
        <f>D279*F279</f>
        <v>0</v>
      </c>
      <c r="L279" s="65"/>
      <c r="M279" s="65"/>
      <c r="N279" s="65"/>
      <c r="O279" s="65"/>
      <c r="P279" s="65"/>
      <c r="Q279" s="65"/>
    </row>
    <row r="280" spans="1:17">
      <c r="A280" s="92"/>
      <c r="C280" s="138"/>
      <c r="D280" s="190"/>
      <c r="L280" s="65"/>
      <c r="M280" s="65"/>
      <c r="N280" s="65"/>
      <c r="O280" s="65"/>
      <c r="P280" s="65"/>
      <c r="Q280" s="65"/>
    </row>
    <row r="281" spans="1:17">
      <c r="A281" s="92"/>
      <c r="C281" s="146"/>
      <c r="D281" s="190"/>
      <c r="L281" s="65"/>
      <c r="M281" s="65"/>
      <c r="N281" s="65"/>
      <c r="O281" s="65"/>
      <c r="P281" s="65"/>
      <c r="Q281" s="65"/>
    </row>
    <row r="282" spans="1:17">
      <c r="A282" s="89">
        <v>2.09</v>
      </c>
      <c r="B282" s="87" t="s">
        <v>167</v>
      </c>
      <c r="C282" s="136" t="s">
        <v>6</v>
      </c>
      <c r="D282" s="190">
        <v>9.5</v>
      </c>
      <c r="F282" s="130">
        <v>0</v>
      </c>
      <c r="H282" s="131">
        <f>D282*F282</f>
        <v>0</v>
      </c>
      <c r="L282" s="65"/>
      <c r="M282" s="65"/>
      <c r="N282" s="65"/>
      <c r="O282" s="65"/>
      <c r="P282" s="65"/>
      <c r="Q282" s="65"/>
    </row>
    <row r="283" spans="1:17">
      <c r="C283" s="138"/>
      <c r="D283" s="190"/>
      <c r="L283" s="65"/>
      <c r="M283" s="65"/>
      <c r="N283" s="65"/>
      <c r="O283" s="65"/>
      <c r="P283" s="65"/>
      <c r="Q283" s="65"/>
    </row>
    <row r="284" spans="1:17">
      <c r="A284" s="92"/>
      <c r="C284" s="146"/>
      <c r="D284" s="190"/>
      <c r="L284" s="65"/>
      <c r="M284" s="65"/>
      <c r="N284" s="65"/>
      <c r="O284" s="65"/>
      <c r="P284" s="65"/>
      <c r="Q284" s="65"/>
    </row>
    <row r="285" spans="1:17">
      <c r="A285" s="89">
        <v>2.1</v>
      </c>
      <c r="B285" s="87" t="s">
        <v>72</v>
      </c>
      <c r="C285" s="138" t="s">
        <v>37</v>
      </c>
      <c r="D285" s="190">
        <v>2</v>
      </c>
      <c r="F285" s="130">
        <v>0</v>
      </c>
      <c r="H285" s="131">
        <f>D285*F285</f>
        <v>0</v>
      </c>
      <c r="L285" s="65"/>
      <c r="M285" s="65"/>
      <c r="N285" s="65"/>
      <c r="O285" s="65"/>
      <c r="P285" s="65"/>
      <c r="Q285" s="65"/>
    </row>
    <row r="286" spans="1:17">
      <c r="A286" s="92"/>
      <c r="C286" s="138"/>
      <c r="D286" s="190"/>
      <c r="L286" s="65"/>
      <c r="M286" s="65"/>
      <c r="N286" s="65"/>
      <c r="O286" s="65"/>
      <c r="P286" s="65"/>
      <c r="Q286" s="65"/>
    </row>
    <row r="287" spans="1:17">
      <c r="A287" s="92"/>
      <c r="C287" s="146"/>
      <c r="D287" s="190"/>
      <c r="L287" s="65"/>
      <c r="M287" s="65"/>
      <c r="N287" s="65"/>
      <c r="O287" s="65"/>
      <c r="P287" s="65"/>
      <c r="Q287" s="65"/>
    </row>
    <row r="288" spans="1:17">
      <c r="A288" s="162">
        <v>2.11</v>
      </c>
      <c r="B288" s="87" t="s">
        <v>97</v>
      </c>
      <c r="C288" s="136" t="s">
        <v>37</v>
      </c>
      <c r="D288" s="190">
        <v>2</v>
      </c>
      <c r="F288" s="130">
        <v>0</v>
      </c>
      <c r="H288" s="131">
        <f>D288*F288</f>
        <v>0</v>
      </c>
      <c r="L288" s="65"/>
      <c r="M288" s="65"/>
      <c r="N288" s="65"/>
      <c r="O288" s="65"/>
      <c r="P288" s="65"/>
      <c r="Q288" s="65"/>
    </row>
    <row r="289" spans="1:17">
      <c r="A289" s="92"/>
      <c r="C289" s="136"/>
      <c r="D289" s="190"/>
      <c r="L289" s="65"/>
      <c r="M289" s="65"/>
      <c r="N289" s="65"/>
      <c r="O289" s="65"/>
      <c r="P289" s="65"/>
      <c r="Q289" s="65"/>
    </row>
    <row r="290" spans="1:17">
      <c r="A290" s="92"/>
      <c r="C290" s="136"/>
      <c r="D290" s="190"/>
      <c r="L290" s="65"/>
      <c r="M290" s="65"/>
      <c r="N290" s="65"/>
      <c r="O290" s="65"/>
      <c r="P290" s="65"/>
      <c r="Q290" s="65"/>
    </row>
    <row r="291" spans="1:17">
      <c r="A291" s="91">
        <v>2.12</v>
      </c>
      <c r="B291" s="87" t="s">
        <v>113</v>
      </c>
      <c r="C291" s="136" t="s">
        <v>37</v>
      </c>
      <c r="D291" s="190">
        <v>2</v>
      </c>
      <c r="F291" s="130">
        <v>0</v>
      </c>
      <c r="H291" s="131">
        <f>D291*F291</f>
        <v>0</v>
      </c>
      <c r="L291" s="65"/>
      <c r="M291" s="65"/>
      <c r="N291" s="65"/>
      <c r="O291" s="65"/>
      <c r="P291" s="65"/>
      <c r="Q291" s="65"/>
    </row>
    <row r="292" spans="1:17">
      <c r="A292" s="92"/>
      <c r="C292" s="136"/>
      <c r="D292" s="190"/>
      <c r="L292" s="65"/>
      <c r="M292" s="65"/>
      <c r="N292" s="65"/>
      <c r="O292" s="65"/>
      <c r="P292" s="65"/>
      <c r="Q292" s="65"/>
    </row>
    <row r="293" spans="1:17">
      <c r="A293" s="92"/>
      <c r="C293" s="136"/>
      <c r="D293" s="190"/>
      <c r="L293" s="65"/>
      <c r="M293" s="65"/>
      <c r="N293" s="65"/>
      <c r="O293" s="65"/>
      <c r="P293" s="65"/>
      <c r="Q293" s="65"/>
    </row>
    <row r="294" spans="1:17">
      <c r="A294" s="91">
        <v>2.13</v>
      </c>
      <c r="B294" s="87" t="s">
        <v>98</v>
      </c>
      <c r="C294" s="136" t="s">
        <v>37</v>
      </c>
      <c r="D294" s="190">
        <v>0</v>
      </c>
      <c r="F294" s="130">
        <v>0</v>
      </c>
      <c r="H294" s="131">
        <f>D294*F294</f>
        <v>0</v>
      </c>
      <c r="L294" s="65"/>
      <c r="M294" s="65"/>
      <c r="N294" s="65"/>
      <c r="O294" s="65"/>
      <c r="P294" s="65"/>
      <c r="Q294" s="65"/>
    </row>
    <row r="295" spans="1:17">
      <c r="A295" s="92"/>
      <c r="C295" s="138"/>
      <c r="D295" s="190"/>
      <c r="L295" s="65"/>
      <c r="M295" s="65"/>
      <c r="N295" s="65"/>
      <c r="O295" s="65"/>
      <c r="P295" s="65"/>
      <c r="Q295" s="65"/>
    </row>
    <row r="296" spans="1:17">
      <c r="A296" s="92"/>
      <c r="C296" s="138"/>
      <c r="D296" s="190"/>
      <c r="L296" s="65"/>
      <c r="M296" s="65"/>
      <c r="N296" s="65"/>
      <c r="O296" s="65"/>
      <c r="P296" s="65"/>
      <c r="Q296" s="65"/>
    </row>
    <row r="297" spans="1:17">
      <c r="A297" s="89">
        <v>2.14</v>
      </c>
      <c r="B297" s="37" t="s">
        <v>43</v>
      </c>
      <c r="C297" s="136" t="s">
        <v>37</v>
      </c>
      <c r="D297" s="190">
        <v>1</v>
      </c>
      <c r="F297" s="130">
        <v>0</v>
      </c>
      <c r="H297" s="139">
        <f>D297*F297</f>
        <v>0</v>
      </c>
      <c r="L297" s="65"/>
      <c r="M297" s="65"/>
      <c r="N297" s="65"/>
      <c r="O297" s="65"/>
      <c r="P297" s="65"/>
      <c r="Q297" s="65"/>
    </row>
    <row r="298" spans="1:17" ht="13.5" thickBot="1">
      <c r="A298" s="92"/>
      <c r="C298" s="138"/>
      <c r="D298" s="190"/>
      <c r="H298" s="140"/>
      <c r="L298" s="65"/>
      <c r="M298" s="65"/>
      <c r="N298" s="65"/>
      <c r="O298" s="65"/>
      <c r="P298" s="65"/>
      <c r="Q298" s="65"/>
    </row>
    <row r="299" spans="1:17">
      <c r="A299" s="92"/>
      <c r="B299" s="104" t="s">
        <v>52</v>
      </c>
      <c r="C299" s="141"/>
      <c r="D299" s="191"/>
      <c r="E299" s="142"/>
      <c r="F299" s="143"/>
      <c r="G299" s="142"/>
      <c r="H299" s="144">
        <f>SUM(H257:H297)</f>
        <v>0</v>
      </c>
      <c r="L299" s="65"/>
      <c r="M299" s="65"/>
      <c r="N299" s="65"/>
      <c r="O299" s="65"/>
      <c r="P299" s="65"/>
      <c r="Q299" s="65"/>
    </row>
    <row r="300" spans="1:17">
      <c r="A300" s="101"/>
      <c r="B300" s="105"/>
      <c r="C300" s="138"/>
      <c r="D300" s="190"/>
      <c r="L300" s="65"/>
      <c r="M300" s="65"/>
      <c r="N300" s="65"/>
      <c r="O300" s="65"/>
      <c r="P300" s="65"/>
      <c r="Q300" s="65"/>
    </row>
    <row r="301" spans="1:17">
      <c r="A301" s="92"/>
      <c r="C301" s="138"/>
      <c r="D301" s="190"/>
      <c r="L301" s="65"/>
      <c r="M301" s="65"/>
      <c r="N301" s="65"/>
      <c r="O301" s="65"/>
      <c r="P301" s="65"/>
      <c r="Q301" s="65"/>
    </row>
    <row r="302" spans="1:17">
      <c r="A302" s="92"/>
      <c r="C302" s="138"/>
      <c r="D302" s="228"/>
      <c r="E302" s="228"/>
      <c r="F302" s="228"/>
      <c r="G302" s="228"/>
      <c r="H302" s="228"/>
      <c r="L302" s="65"/>
      <c r="M302" s="65"/>
      <c r="N302" s="65"/>
      <c r="O302" s="65"/>
      <c r="P302" s="65"/>
      <c r="Q302" s="65"/>
    </row>
    <row r="303" spans="1:17" ht="15.75" customHeight="1">
      <c r="A303" s="89" t="s">
        <v>50</v>
      </c>
      <c r="B303" s="160" t="s">
        <v>59</v>
      </c>
      <c r="C303" s="138"/>
      <c r="D303" s="195"/>
      <c r="E303" s="195"/>
      <c r="F303" s="195"/>
      <c r="G303" s="195"/>
      <c r="H303" s="195"/>
      <c r="L303" s="65"/>
      <c r="M303" s="65"/>
      <c r="N303" s="65"/>
      <c r="O303" s="65"/>
      <c r="P303" s="65"/>
      <c r="Q303" s="65"/>
    </row>
    <row r="304" spans="1:17">
      <c r="A304" s="89"/>
      <c r="B304" s="97"/>
      <c r="C304" s="138"/>
      <c r="D304" s="195"/>
      <c r="E304" s="195"/>
      <c r="F304" s="195"/>
      <c r="G304" s="195"/>
      <c r="H304" s="195"/>
      <c r="L304" s="65"/>
      <c r="M304" s="65"/>
      <c r="N304" s="65"/>
      <c r="O304" s="65"/>
      <c r="P304" s="65"/>
      <c r="Q304" s="65"/>
    </row>
    <row r="305" spans="1:17">
      <c r="A305" s="89"/>
      <c r="B305" s="97"/>
      <c r="C305" s="138"/>
      <c r="D305" s="195"/>
      <c r="E305" s="195"/>
      <c r="F305" s="195"/>
      <c r="G305" s="195"/>
      <c r="H305" s="195"/>
      <c r="L305" s="65"/>
      <c r="M305" s="65"/>
      <c r="N305" s="65"/>
      <c r="O305" s="65"/>
      <c r="P305" s="65"/>
      <c r="Q305" s="65"/>
    </row>
    <row r="306" spans="1:17">
      <c r="A306" s="89">
        <v>3.01</v>
      </c>
      <c r="B306" s="87" t="s">
        <v>102</v>
      </c>
      <c r="C306" s="136" t="s">
        <v>39</v>
      </c>
      <c r="D306" s="137">
        <v>303</v>
      </c>
      <c r="E306" s="195"/>
      <c r="F306" s="193">
        <v>0</v>
      </c>
      <c r="G306" s="195"/>
      <c r="H306" s="194">
        <f>D306*F306</f>
        <v>0</v>
      </c>
      <c r="L306" s="65"/>
      <c r="M306" s="65"/>
      <c r="N306" s="65"/>
      <c r="O306" s="65"/>
      <c r="P306" s="65"/>
      <c r="Q306" s="65"/>
    </row>
    <row r="307" spans="1:17">
      <c r="A307" s="89"/>
      <c r="B307" s="97"/>
      <c r="C307" s="138"/>
      <c r="D307" s="195"/>
      <c r="E307" s="195"/>
      <c r="F307" s="195"/>
      <c r="G307" s="195"/>
      <c r="H307" s="195"/>
      <c r="L307" s="65"/>
      <c r="M307" s="65"/>
      <c r="N307" s="65"/>
      <c r="O307" s="65"/>
      <c r="P307" s="65"/>
      <c r="Q307" s="65"/>
    </row>
    <row r="308" spans="1:17">
      <c r="A308" s="89"/>
      <c r="B308" s="97"/>
      <c r="C308" s="138"/>
      <c r="D308" s="190"/>
      <c r="L308" s="65"/>
      <c r="M308" s="65"/>
      <c r="N308" s="65"/>
      <c r="O308" s="65"/>
      <c r="P308" s="65"/>
      <c r="Q308" s="65"/>
    </row>
    <row r="309" spans="1:17">
      <c r="A309" s="89" t="s">
        <v>101</v>
      </c>
      <c r="B309" s="87" t="s">
        <v>99</v>
      </c>
      <c r="C309" s="138" t="s">
        <v>39</v>
      </c>
      <c r="D309" s="190">
        <v>303</v>
      </c>
      <c r="F309" s="130">
        <v>0</v>
      </c>
      <c r="H309" s="131">
        <f>D309*F309</f>
        <v>0</v>
      </c>
      <c r="L309" s="65"/>
      <c r="M309" s="65"/>
      <c r="N309" s="65"/>
      <c r="O309" s="65"/>
      <c r="P309" s="65"/>
      <c r="Q309" s="65"/>
    </row>
    <row r="310" spans="1:17">
      <c r="B310" s="36"/>
      <c r="C310" s="138"/>
      <c r="D310" s="190"/>
      <c r="L310" s="65"/>
      <c r="M310" s="65"/>
      <c r="N310" s="65"/>
      <c r="O310" s="65"/>
      <c r="P310" s="65"/>
      <c r="Q310" s="65"/>
    </row>
    <row r="311" spans="1:17">
      <c r="B311" s="36"/>
      <c r="C311" s="138"/>
      <c r="D311" s="190"/>
      <c r="L311" s="65"/>
      <c r="M311" s="65"/>
      <c r="N311" s="65"/>
      <c r="O311" s="65"/>
      <c r="P311" s="65"/>
      <c r="Q311" s="65"/>
    </row>
    <row r="312" spans="1:17" ht="13.5" customHeight="1">
      <c r="A312" s="116">
        <v>3.03</v>
      </c>
      <c r="B312" s="88" t="s">
        <v>100</v>
      </c>
      <c r="C312" s="136" t="s">
        <v>6</v>
      </c>
      <c r="D312" s="190">
        <v>96.6</v>
      </c>
      <c r="F312" s="130">
        <v>0</v>
      </c>
      <c r="H312" s="131">
        <f>D312*F312</f>
        <v>0</v>
      </c>
      <c r="L312" s="65"/>
      <c r="M312" s="65"/>
      <c r="N312" s="65"/>
      <c r="O312" s="65"/>
      <c r="P312" s="65"/>
      <c r="Q312" s="65"/>
    </row>
    <row r="313" spans="1:17">
      <c r="B313" s="36"/>
      <c r="C313" s="138"/>
      <c r="D313" s="190"/>
      <c r="L313" s="65"/>
      <c r="M313" s="65"/>
      <c r="N313" s="65"/>
      <c r="O313" s="65"/>
      <c r="P313" s="65"/>
      <c r="Q313" s="65"/>
    </row>
    <row r="314" spans="1:17">
      <c r="B314" s="36"/>
      <c r="C314" s="127"/>
      <c r="D314" s="190"/>
      <c r="L314" s="65"/>
      <c r="M314" s="65"/>
      <c r="N314" s="65"/>
      <c r="O314" s="65"/>
      <c r="P314" s="65"/>
      <c r="Q314" s="65"/>
    </row>
    <row r="315" spans="1:17">
      <c r="A315" s="89">
        <v>3.04</v>
      </c>
      <c r="B315" s="87" t="s">
        <v>103</v>
      </c>
      <c r="C315" s="136" t="s">
        <v>39</v>
      </c>
      <c r="D315" s="190">
        <v>303</v>
      </c>
      <c r="F315" s="130">
        <v>0</v>
      </c>
      <c r="H315" s="131">
        <f>D315*F315</f>
        <v>0</v>
      </c>
    </row>
    <row r="316" spans="1:17">
      <c r="C316" s="138"/>
      <c r="D316" s="190"/>
    </row>
    <row r="317" spans="1:17">
      <c r="D317" s="190"/>
    </row>
    <row r="318" spans="1:17" ht="12" customHeight="1">
      <c r="A318" s="89">
        <v>3.05</v>
      </c>
      <c r="B318" s="87" t="s">
        <v>73</v>
      </c>
      <c r="C318" s="134" t="s">
        <v>39</v>
      </c>
      <c r="D318" s="190">
        <v>0</v>
      </c>
      <c r="F318" s="130">
        <v>0</v>
      </c>
      <c r="H318" s="131">
        <f>D318*F318</f>
        <v>0</v>
      </c>
    </row>
    <row r="319" spans="1:17">
      <c r="D319" s="190"/>
    </row>
    <row r="320" spans="1:17">
      <c r="D320" s="190"/>
    </row>
    <row r="321" spans="1:8" ht="14.25">
      <c r="A321" s="116">
        <v>3.06</v>
      </c>
      <c r="B321" s="38" t="s">
        <v>40</v>
      </c>
      <c r="C321" s="138" t="s">
        <v>5</v>
      </c>
      <c r="D321" s="190">
        <v>303</v>
      </c>
      <c r="F321" s="130">
        <v>0</v>
      </c>
      <c r="H321" s="131">
        <f>D321*F321</f>
        <v>0</v>
      </c>
    </row>
    <row r="322" spans="1:8">
      <c r="C322" s="138"/>
      <c r="D322" s="190"/>
    </row>
    <row r="323" spans="1:8">
      <c r="C323" s="138"/>
      <c r="D323" s="190"/>
    </row>
    <row r="324" spans="1:8" ht="12.75" customHeight="1">
      <c r="A324" s="116">
        <v>3.07</v>
      </c>
      <c r="B324" s="87" t="s">
        <v>149</v>
      </c>
      <c r="C324" s="136" t="s">
        <v>39</v>
      </c>
      <c r="D324" s="190">
        <v>13</v>
      </c>
      <c r="F324" s="130">
        <v>0</v>
      </c>
      <c r="H324" s="131">
        <f>D324*F324</f>
        <v>0</v>
      </c>
    </row>
    <row r="325" spans="1:8" ht="15" customHeight="1">
      <c r="C325" s="138"/>
      <c r="D325" s="190"/>
    </row>
    <row r="326" spans="1:8">
      <c r="D326" s="190"/>
    </row>
    <row r="327" spans="1:8">
      <c r="A327" s="89">
        <v>3.08</v>
      </c>
      <c r="B327" s="87" t="s">
        <v>81</v>
      </c>
      <c r="C327" s="138" t="s">
        <v>6</v>
      </c>
      <c r="D327" s="190">
        <v>96.6</v>
      </c>
      <c r="F327" s="130">
        <v>0</v>
      </c>
      <c r="H327" s="131">
        <f>D327*F327</f>
        <v>0</v>
      </c>
    </row>
    <row r="328" spans="1:8">
      <c r="C328" s="138"/>
      <c r="D328" s="190"/>
    </row>
    <row r="329" spans="1:8">
      <c r="D329" s="190"/>
    </row>
    <row r="330" spans="1:8">
      <c r="A330" s="89">
        <v>3.09</v>
      </c>
      <c r="B330" s="87" t="s">
        <v>104</v>
      </c>
      <c r="C330" s="138" t="s">
        <v>6</v>
      </c>
      <c r="D330" s="190">
        <v>18</v>
      </c>
      <c r="F330" s="130">
        <v>0</v>
      </c>
      <c r="H330" s="131">
        <f>D330*F330</f>
        <v>0</v>
      </c>
    </row>
    <row r="331" spans="1:8">
      <c r="B331" s="36"/>
      <c r="C331" s="138"/>
      <c r="D331" s="190"/>
    </row>
    <row r="332" spans="1:8">
      <c r="B332" s="36"/>
      <c r="C332" s="126"/>
      <c r="D332" s="190"/>
    </row>
    <row r="333" spans="1:8">
      <c r="A333" s="116">
        <v>3.1</v>
      </c>
      <c r="B333" s="88" t="s">
        <v>76</v>
      </c>
      <c r="C333" s="138" t="s">
        <v>6</v>
      </c>
      <c r="D333" s="190">
        <v>4</v>
      </c>
      <c r="F333" s="130">
        <v>0</v>
      </c>
      <c r="H333" s="131">
        <f>D333*F333</f>
        <v>0</v>
      </c>
    </row>
    <row r="334" spans="1:8">
      <c r="B334" s="36"/>
      <c r="C334" s="138"/>
      <c r="D334" s="190"/>
    </row>
    <row r="335" spans="1:8">
      <c r="B335" s="36"/>
      <c r="C335" s="126"/>
      <c r="D335" s="190"/>
    </row>
    <row r="336" spans="1:8">
      <c r="A336" s="89">
        <v>3.11</v>
      </c>
      <c r="B336" s="88" t="s">
        <v>105</v>
      </c>
      <c r="C336" s="138" t="s">
        <v>6</v>
      </c>
      <c r="D336" s="190">
        <v>92.6</v>
      </c>
      <c r="F336" s="130">
        <v>0</v>
      </c>
      <c r="H336" s="131">
        <f>D336*F336</f>
        <v>0</v>
      </c>
    </row>
    <row r="337" spans="1:8">
      <c r="B337" s="36"/>
      <c r="C337" s="138"/>
      <c r="D337" s="190"/>
    </row>
    <row r="338" spans="1:8">
      <c r="B338" s="36"/>
      <c r="C338" s="126"/>
      <c r="D338" s="190"/>
    </row>
    <row r="339" spans="1:8">
      <c r="A339" s="89">
        <v>3.12</v>
      </c>
      <c r="B339" s="88" t="s">
        <v>120</v>
      </c>
      <c r="C339" s="138" t="s">
        <v>6</v>
      </c>
      <c r="D339" s="190">
        <v>68.7</v>
      </c>
      <c r="F339" s="130">
        <v>0</v>
      </c>
      <c r="H339" s="131">
        <f>D339*F339</f>
        <v>0</v>
      </c>
    </row>
    <row r="340" spans="1:8">
      <c r="B340" s="36"/>
      <c r="C340" s="138"/>
      <c r="D340" s="190"/>
    </row>
    <row r="341" spans="1:8">
      <c r="B341" s="36"/>
      <c r="C341" s="100"/>
      <c r="D341" s="190"/>
    </row>
    <row r="342" spans="1:8">
      <c r="A342" s="89">
        <v>3.13</v>
      </c>
      <c r="B342" s="87" t="s">
        <v>106</v>
      </c>
      <c r="C342" s="138" t="s">
        <v>6</v>
      </c>
      <c r="D342" s="190">
        <v>0</v>
      </c>
      <c r="F342" s="130">
        <v>0</v>
      </c>
      <c r="H342" s="131">
        <f>D342*F342</f>
        <v>0</v>
      </c>
    </row>
    <row r="343" spans="1:8">
      <c r="B343" s="36"/>
      <c r="C343" s="138"/>
      <c r="D343" s="190"/>
    </row>
    <row r="344" spans="1:8">
      <c r="B344" s="36"/>
      <c r="D344" s="190"/>
    </row>
    <row r="345" spans="1:8">
      <c r="A345" s="116">
        <v>3.14</v>
      </c>
      <c r="B345" s="87" t="s">
        <v>78</v>
      </c>
      <c r="C345" s="136" t="s">
        <v>37</v>
      </c>
      <c r="D345" s="190">
        <v>2</v>
      </c>
      <c r="F345" s="130">
        <v>0</v>
      </c>
      <c r="H345" s="131">
        <f>D345*F345</f>
        <v>0</v>
      </c>
    </row>
    <row r="346" spans="1:8">
      <c r="D346" s="190"/>
    </row>
    <row r="347" spans="1:8">
      <c r="D347" s="190"/>
    </row>
    <row r="348" spans="1:8">
      <c r="A348" s="89">
        <v>3.15</v>
      </c>
      <c r="B348" s="87" t="s">
        <v>74</v>
      </c>
      <c r="C348" s="136" t="s">
        <v>37</v>
      </c>
      <c r="D348" s="190">
        <v>2</v>
      </c>
      <c r="F348" s="130">
        <v>0</v>
      </c>
      <c r="H348" s="131">
        <f>D348*F348</f>
        <v>0</v>
      </c>
    </row>
    <row r="349" spans="1:8">
      <c r="C349" s="136"/>
      <c r="D349" s="190"/>
    </row>
    <row r="350" spans="1:8">
      <c r="C350" s="136"/>
      <c r="D350" s="190"/>
    </row>
    <row r="351" spans="1:8">
      <c r="A351" s="89">
        <v>3.16</v>
      </c>
      <c r="B351" s="87" t="s">
        <v>121</v>
      </c>
      <c r="C351" s="136" t="s">
        <v>37</v>
      </c>
      <c r="D351" s="190">
        <v>0</v>
      </c>
      <c r="F351" s="130">
        <v>0</v>
      </c>
      <c r="H351" s="131">
        <f>D351*F351</f>
        <v>0</v>
      </c>
    </row>
    <row r="352" spans="1:8">
      <c r="C352" s="136"/>
      <c r="D352" s="190"/>
    </row>
    <row r="353" spans="1:8">
      <c r="D353" s="190"/>
    </row>
    <row r="354" spans="1:8">
      <c r="A354" s="116">
        <v>3.17</v>
      </c>
      <c r="B354" s="87" t="s">
        <v>82</v>
      </c>
      <c r="C354" s="134" t="s">
        <v>37</v>
      </c>
      <c r="D354" s="190">
        <v>0</v>
      </c>
      <c r="F354" s="130">
        <v>0</v>
      </c>
      <c r="H354" s="131">
        <f>D354*F354</f>
        <v>0</v>
      </c>
    </row>
    <row r="355" spans="1:8">
      <c r="B355" s="87"/>
      <c r="D355" s="190"/>
    </row>
    <row r="356" spans="1:8">
      <c r="B356" s="87"/>
      <c r="D356" s="190"/>
    </row>
    <row r="357" spans="1:8">
      <c r="A357" s="116">
        <v>3.18</v>
      </c>
      <c r="B357" s="87" t="s">
        <v>122</v>
      </c>
      <c r="C357" s="134" t="s">
        <v>37</v>
      </c>
      <c r="D357" s="190">
        <v>0</v>
      </c>
      <c r="F357" s="130">
        <v>0</v>
      </c>
      <c r="H357" s="131">
        <f>D357*F357</f>
        <v>0</v>
      </c>
    </row>
    <row r="358" spans="1:8">
      <c r="B358" s="87"/>
      <c r="D358" s="190"/>
    </row>
    <row r="359" spans="1:8">
      <c r="B359" s="87"/>
      <c r="D359" s="190"/>
    </row>
    <row r="360" spans="1:8">
      <c r="A360" s="89">
        <v>3.19</v>
      </c>
      <c r="B360" s="87" t="s">
        <v>75</v>
      </c>
      <c r="C360" s="134" t="s">
        <v>6</v>
      </c>
      <c r="D360" s="190">
        <v>0</v>
      </c>
      <c r="F360" s="130">
        <v>0</v>
      </c>
      <c r="H360" s="131">
        <f>D360*F360</f>
        <v>0</v>
      </c>
    </row>
    <row r="361" spans="1:8">
      <c r="A361" s="89"/>
      <c r="D361" s="190"/>
    </row>
    <row r="362" spans="1:8">
      <c r="D362" s="190"/>
    </row>
    <row r="363" spans="1:8">
      <c r="A363" s="89">
        <v>3.2</v>
      </c>
      <c r="B363" s="87" t="s">
        <v>79</v>
      </c>
      <c r="C363" s="136" t="s">
        <v>6</v>
      </c>
      <c r="D363" s="190">
        <v>9.5</v>
      </c>
      <c r="F363" s="130">
        <v>0</v>
      </c>
      <c r="H363" s="131">
        <f>D363*F363</f>
        <v>0</v>
      </c>
    </row>
    <row r="364" spans="1:8">
      <c r="D364" s="190"/>
    </row>
    <row r="365" spans="1:8">
      <c r="C365" s="132"/>
      <c r="D365" s="190"/>
    </row>
    <row r="366" spans="1:8">
      <c r="A366" s="89">
        <v>3.21</v>
      </c>
      <c r="B366" s="87" t="s">
        <v>159</v>
      </c>
      <c r="C366" s="136" t="s">
        <v>6</v>
      </c>
      <c r="D366" s="190">
        <v>9.5</v>
      </c>
      <c r="F366" s="130">
        <v>0</v>
      </c>
      <c r="H366" s="131">
        <f>D366*F366</f>
        <v>0</v>
      </c>
    </row>
    <row r="367" spans="1:8">
      <c r="C367" s="136"/>
      <c r="D367" s="190"/>
    </row>
    <row r="368" spans="1:8">
      <c r="C368" s="100"/>
      <c r="D368" s="190"/>
    </row>
    <row r="369" spans="1:8">
      <c r="A369" s="116">
        <v>3.22</v>
      </c>
      <c r="B369" s="87" t="s">
        <v>160</v>
      </c>
      <c r="C369" s="136" t="s">
        <v>6</v>
      </c>
      <c r="D369" s="190">
        <v>68.7</v>
      </c>
      <c r="F369" s="130">
        <v>0</v>
      </c>
      <c r="H369" s="131">
        <f>D369*F369</f>
        <v>0</v>
      </c>
    </row>
    <row r="370" spans="1:8">
      <c r="A370" s="93"/>
      <c r="C370" s="136"/>
      <c r="D370" s="190"/>
    </row>
    <row r="371" spans="1:8">
      <c r="A371" s="93"/>
      <c r="C371" s="100"/>
      <c r="D371" s="190"/>
    </row>
    <row r="372" spans="1:8">
      <c r="A372" s="197">
        <v>3.23</v>
      </c>
      <c r="B372" s="87" t="s">
        <v>107</v>
      </c>
      <c r="C372" s="136" t="s">
        <v>37</v>
      </c>
      <c r="D372" s="190">
        <v>2</v>
      </c>
      <c r="F372" s="130">
        <v>0</v>
      </c>
      <c r="H372" s="131">
        <f>D372*F372</f>
        <v>0</v>
      </c>
    </row>
    <row r="373" spans="1:8">
      <c r="A373" s="93"/>
      <c r="C373" s="136"/>
      <c r="D373" s="190"/>
    </row>
    <row r="374" spans="1:8">
      <c r="A374" s="93"/>
      <c r="C374" s="136"/>
      <c r="D374" s="190"/>
    </row>
    <row r="375" spans="1:8">
      <c r="A375" s="197">
        <v>3.24</v>
      </c>
      <c r="B375" s="87" t="s">
        <v>108</v>
      </c>
      <c r="C375" s="136" t="s">
        <v>37</v>
      </c>
      <c r="D375" s="190">
        <v>2</v>
      </c>
      <c r="F375" s="130">
        <v>0</v>
      </c>
      <c r="H375" s="131">
        <f>D375*F375</f>
        <v>0</v>
      </c>
    </row>
    <row r="376" spans="1:8">
      <c r="A376" s="93"/>
      <c r="C376" s="136"/>
      <c r="D376" s="190"/>
    </row>
    <row r="377" spans="1:8">
      <c r="A377" s="93"/>
      <c r="C377" s="136"/>
      <c r="D377" s="190"/>
    </row>
    <row r="378" spans="1:8">
      <c r="A378" s="197">
        <v>3.25</v>
      </c>
      <c r="B378" s="87" t="s">
        <v>109</v>
      </c>
      <c r="C378" s="136" t="s">
        <v>37</v>
      </c>
      <c r="D378" s="190">
        <v>20</v>
      </c>
      <c r="F378" s="130">
        <v>0</v>
      </c>
      <c r="H378" s="131">
        <f>D378*F378</f>
        <v>0</v>
      </c>
    </row>
    <row r="379" spans="1:8">
      <c r="A379" s="93"/>
      <c r="C379" s="136"/>
      <c r="D379" s="190"/>
    </row>
    <row r="380" spans="1:8">
      <c r="A380" s="93"/>
      <c r="C380" s="136"/>
      <c r="D380" s="190"/>
    </row>
    <row r="381" spans="1:8">
      <c r="A381" s="197">
        <v>3.26</v>
      </c>
      <c r="B381" s="87" t="s">
        <v>110</v>
      </c>
      <c r="C381" s="136" t="s">
        <v>37</v>
      </c>
      <c r="D381" s="190">
        <v>2</v>
      </c>
      <c r="F381" s="130">
        <v>0</v>
      </c>
      <c r="H381" s="131">
        <f>D381*F381</f>
        <v>0</v>
      </c>
    </row>
    <row r="382" spans="1:8">
      <c r="A382" s="93"/>
      <c r="C382" s="136"/>
      <c r="D382" s="190"/>
    </row>
    <row r="383" spans="1:8">
      <c r="A383" s="93"/>
      <c r="C383" s="136"/>
      <c r="D383" s="190"/>
    </row>
    <row r="384" spans="1:8">
      <c r="A384" s="197">
        <v>3.27</v>
      </c>
      <c r="B384" s="87" t="s">
        <v>111</v>
      </c>
      <c r="C384" s="136" t="s">
        <v>37</v>
      </c>
      <c r="D384" s="190">
        <v>2</v>
      </c>
      <c r="F384" s="130">
        <v>0</v>
      </c>
      <c r="H384" s="131">
        <f>D384*F384</f>
        <v>0</v>
      </c>
    </row>
    <row r="385" spans="1:8">
      <c r="A385" s="93"/>
      <c r="C385" s="136"/>
      <c r="D385" s="190"/>
    </row>
    <row r="386" spans="1:8">
      <c r="A386" s="93"/>
      <c r="C386" s="136"/>
      <c r="D386" s="190"/>
    </row>
    <row r="387" spans="1:8">
      <c r="A387" s="197">
        <v>3.28</v>
      </c>
      <c r="B387" s="87" t="s">
        <v>137</v>
      </c>
      <c r="C387" s="136" t="s">
        <v>37</v>
      </c>
      <c r="D387" s="190">
        <v>0</v>
      </c>
      <c r="F387" s="130">
        <v>0</v>
      </c>
      <c r="H387" s="131">
        <f>D387*F387</f>
        <v>0</v>
      </c>
    </row>
    <row r="388" spans="1:8">
      <c r="A388" s="93"/>
      <c r="C388" s="136"/>
      <c r="D388" s="190"/>
    </row>
    <row r="389" spans="1:8">
      <c r="A389" s="93"/>
      <c r="C389" s="136"/>
      <c r="D389" s="190"/>
    </row>
    <row r="390" spans="1:8">
      <c r="A390" s="197">
        <v>3.29</v>
      </c>
      <c r="B390" s="87" t="s">
        <v>138</v>
      </c>
      <c r="C390" s="136" t="s">
        <v>37</v>
      </c>
      <c r="D390" s="190">
        <v>0</v>
      </c>
      <c r="F390" s="130">
        <v>0</v>
      </c>
      <c r="H390" s="131">
        <f>D390*F390</f>
        <v>0</v>
      </c>
    </row>
    <row r="391" spans="1:8">
      <c r="A391" s="93"/>
      <c r="C391" s="136"/>
      <c r="D391" s="190"/>
    </row>
    <row r="392" spans="1:8">
      <c r="A392" s="93"/>
      <c r="C392" s="136"/>
      <c r="D392" s="190"/>
    </row>
    <row r="393" spans="1:8">
      <c r="A393" s="197">
        <v>3.3</v>
      </c>
      <c r="B393" s="87" t="s">
        <v>139</v>
      </c>
      <c r="C393" s="136" t="s">
        <v>37</v>
      </c>
      <c r="D393" s="190">
        <v>3</v>
      </c>
      <c r="F393" s="130">
        <v>0</v>
      </c>
      <c r="H393" s="131">
        <f>D393*F393</f>
        <v>0</v>
      </c>
    </row>
    <row r="394" spans="1:8">
      <c r="A394" s="93"/>
      <c r="C394" s="136"/>
      <c r="D394" s="190"/>
    </row>
    <row r="395" spans="1:8">
      <c r="A395" s="93"/>
      <c r="C395" s="136"/>
      <c r="D395" s="190"/>
    </row>
    <row r="396" spans="1:8">
      <c r="A396" s="197">
        <v>3.31</v>
      </c>
      <c r="B396" s="87" t="s">
        <v>147</v>
      </c>
      <c r="C396" s="136" t="s">
        <v>37</v>
      </c>
      <c r="D396" s="190">
        <v>1</v>
      </c>
      <c r="F396" s="130">
        <v>0</v>
      </c>
      <c r="H396" s="131">
        <f>D396*F396</f>
        <v>0</v>
      </c>
    </row>
    <row r="397" spans="1:8">
      <c r="A397" s="93"/>
      <c r="C397" s="136"/>
      <c r="D397" s="190"/>
    </row>
    <row r="398" spans="1:8">
      <c r="A398" s="93"/>
      <c r="C398" s="136"/>
      <c r="D398" s="190"/>
    </row>
    <row r="399" spans="1:8">
      <c r="A399" s="197">
        <v>3.32</v>
      </c>
      <c r="B399" s="87" t="s">
        <v>123</v>
      </c>
      <c r="C399" s="136" t="s">
        <v>37</v>
      </c>
      <c r="D399" s="190">
        <v>0</v>
      </c>
      <c r="F399" s="130">
        <v>0</v>
      </c>
      <c r="H399" s="131">
        <f>D399*F399</f>
        <v>0</v>
      </c>
    </row>
    <row r="400" spans="1:8">
      <c r="A400" s="93"/>
      <c r="C400" s="136"/>
      <c r="D400" s="190"/>
    </row>
    <row r="401" spans="1:8">
      <c r="A401" s="93"/>
      <c r="C401" s="136"/>
      <c r="D401" s="190"/>
    </row>
    <row r="402" spans="1:8">
      <c r="A402" s="197">
        <v>3.33</v>
      </c>
      <c r="B402" s="87" t="s">
        <v>170</v>
      </c>
      <c r="C402" s="136" t="s">
        <v>37</v>
      </c>
      <c r="D402" s="190">
        <v>4</v>
      </c>
      <c r="F402" s="130">
        <v>0</v>
      </c>
      <c r="H402" s="131">
        <f>D402*F402</f>
        <v>0</v>
      </c>
    </row>
    <row r="403" spans="1:8">
      <c r="A403" s="93"/>
      <c r="C403" s="136"/>
      <c r="D403" s="190"/>
    </row>
    <row r="404" spans="1:8">
      <c r="A404" s="93"/>
      <c r="C404" s="136"/>
      <c r="D404" s="190"/>
    </row>
    <row r="405" spans="1:8">
      <c r="A405" s="197">
        <v>3.34</v>
      </c>
      <c r="B405" s="87" t="s">
        <v>112</v>
      </c>
      <c r="C405" s="136" t="s">
        <v>37</v>
      </c>
      <c r="D405" s="190">
        <v>0</v>
      </c>
      <c r="F405" s="130">
        <v>0</v>
      </c>
      <c r="H405" s="131">
        <f>D405*F405</f>
        <v>0</v>
      </c>
    </row>
    <row r="406" spans="1:8">
      <c r="A406" s="93"/>
      <c r="C406" s="136"/>
      <c r="D406" s="190"/>
    </row>
    <row r="407" spans="1:8">
      <c r="A407" s="93"/>
      <c r="C407" s="136"/>
      <c r="D407" s="190"/>
    </row>
    <row r="408" spans="1:8">
      <c r="A408" s="197">
        <v>3.35</v>
      </c>
      <c r="B408" s="87" t="s">
        <v>126</v>
      </c>
      <c r="C408" s="136" t="s">
        <v>6</v>
      </c>
      <c r="D408" s="190">
        <v>3</v>
      </c>
      <c r="F408" s="130">
        <v>0</v>
      </c>
      <c r="H408" s="131">
        <f>D408*F408</f>
        <v>0</v>
      </c>
    </row>
    <row r="409" spans="1:8">
      <c r="A409" s="93"/>
      <c r="C409" s="136"/>
      <c r="D409" s="190"/>
    </row>
    <row r="410" spans="1:8">
      <c r="A410" s="93"/>
      <c r="C410" s="136"/>
      <c r="D410" s="190"/>
    </row>
    <row r="411" spans="1:8">
      <c r="A411" s="197">
        <v>3.36</v>
      </c>
      <c r="B411" s="87" t="s">
        <v>124</v>
      </c>
      <c r="C411" s="136" t="s">
        <v>39</v>
      </c>
      <c r="D411" s="190">
        <v>303</v>
      </c>
      <c r="F411" s="130">
        <v>0</v>
      </c>
      <c r="H411" s="131">
        <f>D411*F411</f>
        <v>0</v>
      </c>
    </row>
    <row r="412" spans="1:8">
      <c r="A412" s="93"/>
      <c r="C412" s="136"/>
      <c r="D412" s="190"/>
    </row>
    <row r="413" spans="1:8" ht="13.5" thickBot="1">
      <c r="A413" s="93"/>
      <c r="C413" s="135"/>
      <c r="D413" s="190"/>
      <c r="H413" s="140"/>
    </row>
    <row r="414" spans="1:8">
      <c r="A414" s="93"/>
      <c r="B414" s="104" t="s">
        <v>84</v>
      </c>
      <c r="C414" s="142"/>
      <c r="D414" s="191"/>
      <c r="E414" s="142"/>
      <c r="F414" s="143"/>
      <c r="G414" s="142"/>
      <c r="H414" s="147">
        <f>SUM(H305:H412)</f>
        <v>0</v>
      </c>
    </row>
    <row r="415" spans="1:8">
      <c r="A415" s="168"/>
      <c r="B415" s="105"/>
      <c r="C415" s="142"/>
      <c r="D415" s="191"/>
      <c r="E415" s="142"/>
      <c r="F415" s="143"/>
      <c r="G415" s="142"/>
      <c r="H415" s="147"/>
    </row>
    <row r="416" spans="1:8">
      <c r="A416" s="169"/>
      <c r="B416" s="104"/>
      <c r="C416" s="135"/>
    </row>
    <row r="417" spans="1:8" ht="15.75">
      <c r="B417" s="187" t="s">
        <v>154</v>
      </c>
      <c r="C417" s="135"/>
    </row>
    <row r="418" spans="1:8" ht="15.75">
      <c r="B418" s="112"/>
      <c r="C418" s="135"/>
    </row>
    <row r="419" spans="1:8">
      <c r="B419" s="88"/>
      <c r="C419" s="135"/>
      <c r="H419" s="131">
        <f>H252</f>
        <v>0</v>
      </c>
    </row>
    <row r="420" spans="1:8">
      <c r="B420" s="104" t="s">
        <v>51</v>
      </c>
      <c r="C420" s="135"/>
    </row>
    <row r="421" spans="1:8">
      <c r="B421" s="104"/>
      <c r="C421" s="135"/>
      <c r="D421" s="192"/>
      <c r="E421" s="105"/>
      <c r="F421" s="105"/>
      <c r="G421" s="105"/>
      <c r="H421" s="149">
        <f>H299</f>
        <v>0</v>
      </c>
    </row>
    <row r="422" spans="1:8">
      <c r="B422" s="104" t="s">
        <v>52</v>
      </c>
      <c r="C422" s="135"/>
      <c r="D422" s="192"/>
      <c r="E422" s="105"/>
      <c r="F422" s="105"/>
      <c r="G422" s="105"/>
      <c r="H422" s="149"/>
    </row>
    <row r="423" spans="1:8">
      <c r="B423" s="104"/>
      <c r="C423" s="135"/>
      <c r="D423" s="192"/>
      <c r="E423" s="105"/>
      <c r="F423" s="105"/>
      <c r="G423" s="105"/>
      <c r="H423" s="149">
        <f>H414</f>
        <v>0</v>
      </c>
    </row>
    <row r="424" spans="1:8">
      <c r="B424" s="104" t="s">
        <v>84</v>
      </c>
      <c r="C424" s="135"/>
      <c r="D424" s="192"/>
      <c r="E424" s="105"/>
      <c r="F424" s="105"/>
      <c r="G424" s="105"/>
      <c r="H424" s="149"/>
    </row>
    <row r="425" spans="1:8">
      <c r="B425" s="104"/>
      <c r="C425" s="135"/>
      <c r="D425" s="190"/>
      <c r="F425" s="198" t="s">
        <v>53</v>
      </c>
      <c r="G425" s="198"/>
      <c r="H425" s="199">
        <f>H419+H421+H423</f>
        <v>0</v>
      </c>
    </row>
    <row r="426" spans="1:8">
      <c r="B426" s="88"/>
      <c r="C426" s="135"/>
      <c r="D426" s="190"/>
      <c r="F426" s="150"/>
      <c r="G426" s="151"/>
      <c r="H426" s="152"/>
    </row>
    <row r="427" spans="1:8">
      <c r="B427" s="88"/>
      <c r="C427" s="135"/>
      <c r="D427" s="190"/>
      <c r="F427" s="153" t="s">
        <v>148</v>
      </c>
      <c r="G427" s="153"/>
      <c r="H427" s="154">
        <f>H425*10/100</f>
        <v>0</v>
      </c>
    </row>
    <row r="428" spans="1:8" ht="13.5" thickBot="1">
      <c r="B428" s="88"/>
      <c r="C428" s="135"/>
      <c r="D428" s="190"/>
      <c r="F428" s="155"/>
      <c r="G428" s="156"/>
      <c r="H428" s="157"/>
    </row>
    <row r="429" spans="1:8" ht="13.5" thickTop="1">
      <c r="B429" s="88"/>
      <c r="C429" s="135"/>
      <c r="D429" s="190"/>
      <c r="F429" s="153" t="s">
        <v>54</v>
      </c>
      <c r="G429" s="153"/>
      <c r="H429" s="154">
        <f>H425+H427</f>
        <v>0</v>
      </c>
    </row>
    <row r="430" spans="1:8">
      <c r="A430" s="89"/>
      <c r="B430" s="99"/>
      <c r="C430" s="135"/>
      <c r="D430" s="190"/>
      <c r="F430" s="158"/>
      <c r="H430" s="159"/>
    </row>
    <row r="431" spans="1:8">
      <c r="A431" s="89"/>
      <c r="B431" s="94"/>
    </row>
    <row r="432" spans="1:8">
      <c r="C432" s="135"/>
      <c r="D432" s="190"/>
    </row>
    <row r="433" spans="1:3">
      <c r="A433" s="89"/>
      <c r="B433" s="103"/>
    </row>
    <row r="434" spans="1:3" ht="15.75">
      <c r="B434" s="187" t="s">
        <v>155</v>
      </c>
      <c r="C434" s="129"/>
    </row>
    <row r="435" spans="1:3">
      <c r="B435" s="160"/>
      <c r="C435" s="133"/>
    </row>
    <row r="440" spans="1:3">
      <c r="B440" s="161"/>
    </row>
    <row r="461" spans="1:3">
      <c r="C461" s="126"/>
    </row>
    <row r="462" spans="1:3">
      <c r="A462" s="91"/>
      <c r="B462" s="88"/>
      <c r="C462" s="126"/>
    </row>
    <row r="463" spans="1:3">
      <c r="A463" s="91"/>
      <c r="B463" s="88"/>
      <c r="C463" s="126"/>
    </row>
    <row r="464" spans="1:3" ht="21.75" customHeight="1">
      <c r="A464" s="91">
        <f>1</f>
        <v>1</v>
      </c>
      <c r="B464" s="103" t="s">
        <v>44</v>
      </c>
      <c r="C464" s="126"/>
    </row>
    <row r="465" spans="1:8">
      <c r="A465" s="91"/>
      <c r="B465" s="96"/>
      <c r="C465" s="126"/>
    </row>
    <row r="466" spans="1:8">
      <c r="A466" s="89" t="s">
        <v>45</v>
      </c>
      <c r="B466" s="88" t="s">
        <v>80</v>
      </c>
      <c r="C466" s="134" t="s">
        <v>37</v>
      </c>
      <c r="D466" s="190">
        <v>1</v>
      </c>
      <c r="E466" s="135"/>
      <c r="F466" s="130">
        <v>0</v>
      </c>
      <c r="H466" s="131">
        <f>D466*F466</f>
        <v>0</v>
      </c>
    </row>
    <row r="467" spans="1:8">
      <c r="A467" s="92"/>
      <c r="B467" s="36"/>
      <c r="E467" s="135"/>
    </row>
    <row r="468" spans="1:8">
      <c r="C468" s="138"/>
      <c r="D468" s="190"/>
    </row>
    <row r="469" spans="1:8">
      <c r="A469" s="98" t="s">
        <v>46</v>
      </c>
      <c r="B469" s="87" t="s">
        <v>77</v>
      </c>
      <c r="C469" s="138" t="s">
        <v>37</v>
      </c>
      <c r="D469" s="190">
        <v>1</v>
      </c>
      <c r="F469" s="130">
        <v>0</v>
      </c>
      <c r="H469" s="131">
        <f>D469*F469</f>
        <v>0</v>
      </c>
    </row>
    <row r="470" spans="1:8">
      <c r="C470" s="138"/>
      <c r="D470" s="190"/>
    </row>
    <row r="471" spans="1:8">
      <c r="C471" s="138"/>
      <c r="D471" s="190"/>
    </row>
    <row r="472" spans="1:8">
      <c r="A472" s="89" t="s">
        <v>55</v>
      </c>
      <c r="B472" s="87" t="s">
        <v>58</v>
      </c>
      <c r="C472" s="138" t="s">
        <v>6</v>
      </c>
      <c r="D472" s="190">
        <v>148</v>
      </c>
      <c r="F472" s="130">
        <v>0</v>
      </c>
      <c r="H472" s="139">
        <f>D472*F472</f>
        <v>0</v>
      </c>
    </row>
    <row r="473" spans="1:8" ht="13.5" thickBot="1">
      <c r="C473" s="138"/>
      <c r="D473" s="190"/>
      <c r="H473" s="140"/>
    </row>
    <row r="474" spans="1:8">
      <c r="B474" s="104" t="s">
        <v>51</v>
      </c>
      <c r="C474" s="141"/>
      <c r="D474" s="191"/>
      <c r="E474" s="142"/>
      <c r="F474" s="143"/>
      <c r="G474" s="142"/>
      <c r="H474" s="144">
        <f>SUM(H466:H472)</f>
        <v>0</v>
      </c>
    </row>
    <row r="475" spans="1:8">
      <c r="A475" s="101"/>
      <c r="B475" s="105"/>
      <c r="C475" s="138"/>
      <c r="D475" s="190"/>
    </row>
    <row r="476" spans="1:8">
      <c r="C476" s="138"/>
      <c r="D476" s="190"/>
    </row>
    <row r="477" spans="1:8">
      <c r="D477" s="190"/>
    </row>
    <row r="478" spans="1:8" ht="24.75" customHeight="1">
      <c r="A478" s="89" t="s">
        <v>47</v>
      </c>
      <c r="B478" s="160" t="s">
        <v>48</v>
      </c>
      <c r="D478" s="190"/>
    </row>
    <row r="479" spans="1:8">
      <c r="A479" s="89"/>
      <c r="B479" s="87"/>
      <c r="C479" s="12"/>
      <c r="D479" s="190"/>
    </row>
    <row r="480" spans="1:8">
      <c r="A480" s="89" t="s">
        <v>49</v>
      </c>
      <c r="B480" s="87" t="s">
        <v>93</v>
      </c>
      <c r="C480" s="134" t="s">
        <v>39</v>
      </c>
      <c r="D480" s="190">
        <v>642</v>
      </c>
      <c r="F480" s="130">
        <v>0</v>
      </c>
      <c r="H480" s="131">
        <f>D480*F480</f>
        <v>0</v>
      </c>
    </row>
    <row r="481" spans="1:8">
      <c r="B481" s="36"/>
      <c r="D481" s="190"/>
    </row>
    <row r="482" spans="1:8">
      <c r="B482" s="36"/>
      <c r="C482" s="12"/>
      <c r="D482" s="190"/>
    </row>
    <row r="483" spans="1:8">
      <c r="A483" s="116">
        <v>2.02</v>
      </c>
      <c r="B483" s="87" t="s">
        <v>117</v>
      </c>
      <c r="C483" s="105"/>
      <c r="D483" s="105"/>
      <c r="E483" s="105"/>
      <c r="F483" s="105"/>
      <c r="G483" s="105"/>
      <c r="H483" s="105"/>
    </row>
    <row r="484" spans="1:8">
      <c r="A484" s="116"/>
      <c r="B484" s="94" t="s">
        <v>163</v>
      </c>
      <c r="C484" s="136" t="s">
        <v>39</v>
      </c>
      <c r="D484" s="190">
        <v>321</v>
      </c>
      <c r="F484" s="130">
        <v>0</v>
      </c>
      <c r="H484" s="131">
        <f>D484*F484</f>
        <v>0</v>
      </c>
    </row>
    <row r="485" spans="1:8">
      <c r="A485" s="116"/>
      <c r="B485" s="94" t="s">
        <v>164</v>
      </c>
      <c r="C485" s="136" t="s">
        <v>39</v>
      </c>
      <c r="D485" s="190">
        <v>321</v>
      </c>
      <c r="F485" s="130">
        <v>0</v>
      </c>
      <c r="H485" s="131">
        <f>D485*F485</f>
        <v>0</v>
      </c>
    </row>
    <row r="486" spans="1:8" ht="15" customHeight="1">
      <c r="B486" s="36"/>
      <c r="D486" s="190"/>
    </row>
    <row r="487" spans="1:8">
      <c r="B487" s="36"/>
      <c r="D487" s="190"/>
    </row>
    <row r="488" spans="1:8">
      <c r="A488" s="116">
        <v>2.0299999999999998</v>
      </c>
      <c r="B488" s="87" t="s">
        <v>94</v>
      </c>
      <c r="C488" s="105"/>
      <c r="D488" s="105"/>
      <c r="E488" s="105"/>
      <c r="F488" s="105"/>
      <c r="G488" s="105"/>
      <c r="H488" s="105"/>
    </row>
    <row r="489" spans="1:8">
      <c r="A489" s="116"/>
      <c r="B489" s="94" t="s">
        <v>165</v>
      </c>
      <c r="C489" s="134" t="s">
        <v>39</v>
      </c>
      <c r="D489" s="190">
        <v>321</v>
      </c>
      <c r="F489" s="130">
        <v>0</v>
      </c>
      <c r="H489" s="131">
        <f>D489*F489</f>
        <v>0</v>
      </c>
    </row>
    <row r="490" spans="1:8">
      <c r="A490" s="116"/>
      <c r="B490" s="94" t="s">
        <v>166</v>
      </c>
      <c r="C490" s="134" t="s">
        <v>39</v>
      </c>
      <c r="D490" s="190">
        <v>321</v>
      </c>
      <c r="F490" s="130">
        <v>0</v>
      </c>
      <c r="H490" s="131">
        <f>D490*F490</f>
        <v>0</v>
      </c>
    </row>
    <row r="491" spans="1:8">
      <c r="B491" s="36"/>
      <c r="D491" s="190"/>
    </row>
    <row r="492" spans="1:8">
      <c r="B492" s="36"/>
      <c r="D492" s="190"/>
    </row>
    <row r="493" spans="1:8">
      <c r="A493" s="116">
        <v>2.04</v>
      </c>
      <c r="B493" s="87" t="s">
        <v>152</v>
      </c>
      <c r="C493" s="134" t="s">
        <v>39</v>
      </c>
      <c r="D493" s="190">
        <v>36</v>
      </c>
      <c r="F493" s="130">
        <v>0</v>
      </c>
      <c r="H493" s="131">
        <f>D493*F493</f>
        <v>0</v>
      </c>
    </row>
    <row r="494" spans="1:8">
      <c r="B494" s="36"/>
      <c r="D494" s="190"/>
    </row>
    <row r="495" spans="1:8">
      <c r="B495" s="36"/>
      <c r="D495" s="190"/>
    </row>
    <row r="496" spans="1:8">
      <c r="A496" s="91">
        <v>2.0499999999999998</v>
      </c>
      <c r="B496" s="87" t="s">
        <v>71</v>
      </c>
      <c r="C496" s="136" t="s">
        <v>6</v>
      </c>
      <c r="D496" s="190">
        <v>188.4</v>
      </c>
      <c r="F496" s="130">
        <v>0</v>
      </c>
      <c r="H496" s="131">
        <v>0</v>
      </c>
    </row>
    <row r="497" spans="1:8">
      <c r="A497" s="92"/>
      <c r="D497" s="190"/>
    </row>
    <row r="498" spans="1:8">
      <c r="A498" s="92"/>
      <c r="C498" s="12"/>
      <c r="D498" s="190"/>
    </row>
    <row r="499" spans="1:8">
      <c r="A499" s="89">
        <v>2.06</v>
      </c>
      <c r="B499" s="87" t="s">
        <v>125</v>
      </c>
      <c r="C499" s="136" t="s">
        <v>6</v>
      </c>
      <c r="D499" s="190">
        <v>141</v>
      </c>
      <c r="F499" s="130">
        <v>0</v>
      </c>
      <c r="H499" s="131">
        <f>D499*F499</f>
        <v>0</v>
      </c>
    </row>
    <row r="500" spans="1:8">
      <c r="C500" s="138"/>
      <c r="D500" s="190"/>
    </row>
    <row r="501" spans="1:8">
      <c r="A501" s="92"/>
      <c r="C501" s="12"/>
      <c r="D501" s="190"/>
    </row>
    <row r="502" spans="1:8">
      <c r="A502" s="89">
        <v>2.0699999999999998</v>
      </c>
      <c r="B502" s="87" t="s">
        <v>95</v>
      </c>
      <c r="C502" s="136" t="s">
        <v>6</v>
      </c>
      <c r="D502" s="190">
        <v>0</v>
      </c>
      <c r="F502" s="130">
        <v>0</v>
      </c>
      <c r="H502" s="131">
        <f>D502*F502</f>
        <v>0</v>
      </c>
    </row>
    <row r="503" spans="1:8">
      <c r="A503" s="92"/>
      <c r="C503" s="138"/>
      <c r="D503" s="190"/>
    </row>
    <row r="504" spans="1:8">
      <c r="A504" s="92"/>
      <c r="C504" s="95"/>
      <c r="D504" s="190"/>
    </row>
    <row r="505" spans="1:8">
      <c r="A505" s="162">
        <v>2.08</v>
      </c>
      <c r="B505" s="125" t="s">
        <v>96</v>
      </c>
      <c r="C505" s="138" t="s">
        <v>6</v>
      </c>
      <c r="D505" s="190">
        <v>168</v>
      </c>
      <c r="F505" s="130">
        <v>0</v>
      </c>
      <c r="H505" s="131">
        <f>D505*F505</f>
        <v>0</v>
      </c>
    </row>
    <row r="506" spans="1:8">
      <c r="A506" s="92"/>
      <c r="C506" s="138"/>
      <c r="D506" s="190"/>
    </row>
    <row r="507" spans="1:8">
      <c r="A507" s="92"/>
      <c r="C507" s="146"/>
      <c r="D507" s="190"/>
    </row>
    <row r="508" spans="1:8">
      <c r="A508" s="89">
        <v>2.09</v>
      </c>
      <c r="B508" s="87" t="s">
        <v>167</v>
      </c>
      <c r="C508" s="136" t="s">
        <v>6</v>
      </c>
      <c r="D508" s="190">
        <v>0</v>
      </c>
      <c r="F508" s="130">
        <v>0</v>
      </c>
      <c r="H508" s="131">
        <f>D508*F508</f>
        <v>0</v>
      </c>
    </row>
    <row r="509" spans="1:8">
      <c r="C509" s="138"/>
      <c r="D509" s="190"/>
    </row>
    <row r="510" spans="1:8">
      <c r="A510" s="92"/>
      <c r="C510" s="146"/>
      <c r="D510" s="190"/>
    </row>
    <row r="511" spans="1:8">
      <c r="A511" s="89">
        <v>2.1</v>
      </c>
      <c r="B511" s="87" t="s">
        <v>72</v>
      </c>
      <c r="C511" s="138" t="s">
        <v>37</v>
      </c>
      <c r="D511" s="190">
        <v>8</v>
      </c>
      <c r="F511" s="130">
        <v>0</v>
      </c>
      <c r="H511" s="131">
        <f>D511*F511</f>
        <v>0</v>
      </c>
    </row>
    <row r="512" spans="1:8">
      <c r="A512" s="92"/>
      <c r="C512" s="138"/>
      <c r="D512" s="190"/>
    </row>
    <row r="513" spans="1:8">
      <c r="A513" s="92"/>
      <c r="C513" s="146"/>
      <c r="D513" s="190"/>
    </row>
    <row r="514" spans="1:8">
      <c r="A514" s="162">
        <v>2.11</v>
      </c>
      <c r="B514" s="87" t="s">
        <v>97</v>
      </c>
      <c r="C514" s="136" t="s">
        <v>37</v>
      </c>
      <c r="D514" s="190">
        <v>4</v>
      </c>
      <c r="F514" s="130">
        <v>0</v>
      </c>
      <c r="H514" s="131">
        <f>D514*F514</f>
        <v>0</v>
      </c>
    </row>
    <row r="515" spans="1:8">
      <c r="A515" s="92"/>
      <c r="C515" s="136"/>
      <c r="D515" s="190"/>
    </row>
    <row r="516" spans="1:8">
      <c r="A516" s="92"/>
      <c r="C516" s="136"/>
      <c r="D516" s="190"/>
    </row>
    <row r="517" spans="1:8">
      <c r="A517" s="91">
        <v>2.12</v>
      </c>
      <c r="B517" s="87" t="s">
        <v>129</v>
      </c>
      <c r="C517" s="136" t="s">
        <v>37</v>
      </c>
      <c r="D517" s="190">
        <v>0</v>
      </c>
      <c r="F517" s="130">
        <v>0</v>
      </c>
      <c r="H517" s="131">
        <f>D517*F517</f>
        <v>0</v>
      </c>
    </row>
    <row r="518" spans="1:8">
      <c r="A518" s="92"/>
      <c r="C518" s="136"/>
      <c r="D518" s="190"/>
    </row>
    <row r="519" spans="1:8">
      <c r="A519" s="92"/>
      <c r="C519" s="136"/>
      <c r="D519" s="190"/>
    </row>
    <row r="520" spans="1:8">
      <c r="A520" s="91">
        <v>2.13</v>
      </c>
      <c r="B520" s="87" t="s">
        <v>98</v>
      </c>
      <c r="C520" s="136" t="s">
        <v>37</v>
      </c>
      <c r="D520" s="190">
        <v>0</v>
      </c>
      <c r="F520" s="130">
        <v>0</v>
      </c>
      <c r="H520" s="131">
        <f>D520*F520</f>
        <v>0</v>
      </c>
    </row>
    <row r="521" spans="1:8">
      <c r="A521" s="92"/>
      <c r="C521" s="138"/>
      <c r="D521" s="190"/>
    </row>
    <row r="522" spans="1:8">
      <c r="A522" s="92"/>
      <c r="C522" s="138"/>
      <c r="D522" s="190"/>
    </row>
    <row r="523" spans="1:8">
      <c r="A523" s="89">
        <v>2.14</v>
      </c>
      <c r="B523" s="37" t="s">
        <v>43</v>
      </c>
      <c r="C523" s="136" t="s">
        <v>37</v>
      </c>
      <c r="D523" s="190">
        <v>1</v>
      </c>
      <c r="F523" s="130">
        <v>0</v>
      </c>
      <c r="H523" s="139">
        <f>D523*F523</f>
        <v>0</v>
      </c>
    </row>
    <row r="524" spans="1:8" ht="13.5" thickBot="1">
      <c r="A524" s="92"/>
      <c r="C524" s="138"/>
      <c r="D524" s="190"/>
      <c r="H524" s="140"/>
    </row>
    <row r="525" spans="1:8">
      <c r="A525" s="92"/>
      <c r="B525" s="104" t="s">
        <v>52</v>
      </c>
      <c r="C525" s="141"/>
      <c r="D525" s="191"/>
      <c r="E525" s="142"/>
      <c r="F525" s="143"/>
      <c r="G525" s="142"/>
      <c r="H525" s="144">
        <f>SUM(H479:H523)</f>
        <v>0</v>
      </c>
    </row>
    <row r="526" spans="1:8">
      <c r="A526" s="101"/>
      <c r="B526" s="105"/>
      <c r="C526" s="138"/>
      <c r="D526" s="190"/>
    </row>
    <row r="527" spans="1:8">
      <c r="A527" s="92"/>
      <c r="C527" s="138"/>
      <c r="D527" s="190"/>
    </row>
    <row r="528" spans="1:8">
      <c r="A528" s="92"/>
      <c r="C528" s="138"/>
      <c r="D528" s="228"/>
      <c r="E528" s="228"/>
      <c r="F528" s="228"/>
      <c r="G528" s="228"/>
      <c r="H528" s="228"/>
    </row>
    <row r="529" spans="1:8" ht="24" customHeight="1">
      <c r="A529" s="89" t="s">
        <v>50</v>
      </c>
      <c r="B529" s="160" t="s">
        <v>59</v>
      </c>
      <c r="C529" s="138"/>
      <c r="D529" s="196"/>
      <c r="E529" s="196"/>
      <c r="F529" s="196"/>
      <c r="G529" s="196"/>
      <c r="H529" s="196"/>
    </row>
    <row r="530" spans="1:8">
      <c r="A530" s="89"/>
      <c r="B530" s="97"/>
      <c r="C530" s="138"/>
      <c r="D530" s="196"/>
      <c r="E530" s="196"/>
      <c r="F530" s="196"/>
      <c r="G530" s="196"/>
      <c r="H530" s="196"/>
    </row>
    <row r="531" spans="1:8">
      <c r="A531" s="89"/>
      <c r="B531" s="97"/>
      <c r="C531" s="138"/>
      <c r="D531" s="196"/>
      <c r="E531" s="196"/>
      <c r="F531" s="196"/>
      <c r="G531" s="196"/>
      <c r="H531" s="196"/>
    </row>
    <row r="532" spans="1:8">
      <c r="A532" s="89">
        <v>3.01</v>
      </c>
      <c r="B532" s="87" t="s">
        <v>102</v>
      </c>
      <c r="C532" s="136" t="s">
        <v>39</v>
      </c>
      <c r="D532" s="137">
        <v>642</v>
      </c>
      <c r="E532" s="196"/>
      <c r="F532" s="193">
        <v>0</v>
      </c>
      <c r="G532" s="196"/>
      <c r="H532" s="194">
        <f>D532*F532</f>
        <v>0</v>
      </c>
    </row>
    <row r="533" spans="1:8">
      <c r="A533" s="89"/>
      <c r="B533" s="97"/>
      <c r="C533" s="138"/>
      <c r="D533" s="196"/>
      <c r="E533" s="196"/>
      <c r="F533" s="196"/>
      <c r="G533" s="196"/>
      <c r="H533" s="196"/>
    </row>
    <row r="534" spans="1:8">
      <c r="A534" s="89"/>
      <c r="B534" s="97"/>
      <c r="C534" s="138"/>
      <c r="D534" s="190"/>
    </row>
    <row r="535" spans="1:8">
      <c r="A535" s="89" t="s">
        <v>101</v>
      </c>
      <c r="B535" s="87" t="s">
        <v>99</v>
      </c>
      <c r="C535" s="138" t="s">
        <v>39</v>
      </c>
      <c r="D535" s="190">
        <v>642</v>
      </c>
      <c r="F535" s="130">
        <v>0</v>
      </c>
      <c r="H535" s="131">
        <f>D535*F535</f>
        <v>0</v>
      </c>
    </row>
    <row r="536" spans="1:8">
      <c r="B536" s="36"/>
      <c r="C536" s="138"/>
      <c r="D536" s="190"/>
    </row>
    <row r="537" spans="1:8">
      <c r="B537" s="36"/>
      <c r="C537" s="138"/>
      <c r="D537" s="190"/>
    </row>
    <row r="538" spans="1:8" ht="15.75" customHeight="1">
      <c r="A538" s="116">
        <v>3.03</v>
      </c>
      <c r="B538" s="88" t="s">
        <v>100</v>
      </c>
      <c r="C538" s="136" t="s">
        <v>6</v>
      </c>
      <c r="D538" s="190">
        <v>188.4</v>
      </c>
      <c r="F538" s="130">
        <v>0</v>
      </c>
      <c r="H538" s="131">
        <f>D538*F538</f>
        <v>0</v>
      </c>
    </row>
    <row r="539" spans="1:8">
      <c r="B539" s="36"/>
      <c r="C539" s="138"/>
      <c r="D539" s="190"/>
    </row>
    <row r="540" spans="1:8">
      <c r="B540" s="36"/>
      <c r="C540" s="127"/>
      <c r="D540" s="190"/>
    </row>
    <row r="541" spans="1:8">
      <c r="A541" s="89">
        <v>3.04</v>
      </c>
      <c r="B541" s="87" t="s">
        <v>103</v>
      </c>
      <c r="C541" s="136" t="s">
        <v>39</v>
      </c>
      <c r="D541" s="190">
        <v>642</v>
      </c>
      <c r="F541" s="130">
        <v>0</v>
      </c>
      <c r="H541" s="131">
        <f>D541*F541</f>
        <v>0</v>
      </c>
    </row>
    <row r="542" spans="1:8">
      <c r="C542" s="138"/>
      <c r="D542" s="190"/>
    </row>
    <row r="543" spans="1:8">
      <c r="D543" s="190"/>
    </row>
    <row r="544" spans="1:8">
      <c r="A544" s="89">
        <v>3.05</v>
      </c>
      <c r="B544" s="87" t="s">
        <v>73</v>
      </c>
      <c r="C544" s="134" t="s">
        <v>39</v>
      </c>
      <c r="D544" s="190">
        <v>0</v>
      </c>
      <c r="F544" s="130">
        <v>0</v>
      </c>
      <c r="H544" s="131">
        <f>D544*F544</f>
        <v>0</v>
      </c>
    </row>
    <row r="545" spans="1:8">
      <c r="D545" s="190"/>
    </row>
    <row r="546" spans="1:8">
      <c r="D546" s="190"/>
    </row>
    <row r="547" spans="1:8" ht="14.25">
      <c r="A547" s="116">
        <v>3.06</v>
      </c>
      <c r="B547" s="38" t="s">
        <v>40</v>
      </c>
      <c r="C547" s="138" t="s">
        <v>5</v>
      </c>
      <c r="D547" s="190">
        <v>642</v>
      </c>
      <c r="F547" s="130">
        <v>0</v>
      </c>
      <c r="H547" s="131">
        <f>D547*F547</f>
        <v>0</v>
      </c>
    </row>
    <row r="548" spans="1:8">
      <c r="C548" s="138"/>
      <c r="D548" s="190"/>
    </row>
    <row r="549" spans="1:8">
      <c r="C549" s="138"/>
      <c r="D549" s="190"/>
    </row>
    <row r="550" spans="1:8">
      <c r="A550" s="116">
        <v>3.07</v>
      </c>
      <c r="B550" s="87" t="s">
        <v>149</v>
      </c>
      <c r="C550" s="136" t="s">
        <v>39</v>
      </c>
      <c r="D550" s="190">
        <v>36</v>
      </c>
      <c r="F550" s="130">
        <v>0</v>
      </c>
      <c r="H550" s="131">
        <f>D550*F550</f>
        <v>0</v>
      </c>
    </row>
    <row r="551" spans="1:8">
      <c r="C551" s="138"/>
      <c r="D551" s="190"/>
    </row>
    <row r="552" spans="1:8">
      <c r="D552" s="190"/>
    </row>
    <row r="553" spans="1:8">
      <c r="A553" s="89">
        <v>3.08</v>
      </c>
      <c r="B553" s="87" t="s">
        <v>81</v>
      </c>
      <c r="C553" s="138" t="s">
        <v>6</v>
      </c>
      <c r="D553" s="190">
        <v>188.4</v>
      </c>
      <c r="F553" s="130">
        <v>0</v>
      </c>
      <c r="H553" s="131">
        <f>D553*F553</f>
        <v>0</v>
      </c>
    </row>
    <row r="554" spans="1:8">
      <c r="C554" s="138"/>
      <c r="D554" s="190"/>
    </row>
    <row r="555" spans="1:8">
      <c r="D555" s="190"/>
    </row>
    <row r="556" spans="1:8">
      <c r="A556" s="89">
        <v>3.09</v>
      </c>
      <c r="B556" s="87" t="s">
        <v>104</v>
      </c>
      <c r="C556" s="138" t="s">
        <v>6</v>
      </c>
      <c r="D556" s="190">
        <v>0</v>
      </c>
      <c r="F556" s="130">
        <v>0</v>
      </c>
      <c r="H556" s="131">
        <f>D556*F556</f>
        <v>0</v>
      </c>
    </row>
    <row r="557" spans="1:8">
      <c r="B557" s="36"/>
      <c r="C557" s="138"/>
      <c r="D557" s="190"/>
    </row>
    <row r="558" spans="1:8">
      <c r="B558" s="36"/>
      <c r="C558" s="126"/>
      <c r="D558" s="190"/>
    </row>
    <row r="559" spans="1:8">
      <c r="A559" s="116">
        <v>3.1</v>
      </c>
      <c r="B559" s="88" t="s">
        <v>76</v>
      </c>
      <c r="C559" s="138" t="s">
        <v>6</v>
      </c>
      <c r="D559" s="190">
        <v>0</v>
      </c>
      <c r="F559" s="130">
        <v>0</v>
      </c>
      <c r="H559" s="131">
        <f>D559*F559</f>
        <v>0</v>
      </c>
    </row>
    <row r="560" spans="1:8">
      <c r="B560" s="36"/>
      <c r="C560" s="138"/>
      <c r="D560" s="190"/>
    </row>
    <row r="561" spans="1:8">
      <c r="B561" s="36"/>
      <c r="C561" s="126"/>
      <c r="D561" s="190"/>
    </row>
    <row r="562" spans="1:8">
      <c r="A562" s="89">
        <v>3.11</v>
      </c>
      <c r="B562" s="88" t="s">
        <v>105</v>
      </c>
      <c r="C562" s="138" t="s">
        <v>6</v>
      </c>
      <c r="D562" s="190">
        <v>172</v>
      </c>
      <c r="F562" s="130">
        <v>0</v>
      </c>
      <c r="H562" s="131">
        <f>D562*F562</f>
        <v>0</v>
      </c>
    </row>
    <row r="563" spans="1:8">
      <c r="B563" s="36"/>
      <c r="C563" s="138"/>
      <c r="D563" s="190"/>
    </row>
    <row r="564" spans="1:8">
      <c r="B564" s="36"/>
      <c r="C564" s="126"/>
      <c r="D564" s="190"/>
    </row>
    <row r="565" spans="1:8">
      <c r="A565" s="89">
        <v>3.12</v>
      </c>
      <c r="B565" s="220" t="s">
        <v>151</v>
      </c>
      <c r="C565" s="138" t="s">
        <v>6</v>
      </c>
      <c r="D565" s="190">
        <v>141</v>
      </c>
      <c r="F565" s="130">
        <v>0</v>
      </c>
      <c r="H565" s="131">
        <f>D565*F565</f>
        <v>0</v>
      </c>
    </row>
    <row r="566" spans="1:8">
      <c r="B566" s="36"/>
      <c r="C566" s="138"/>
      <c r="D566" s="190"/>
    </row>
    <row r="567" spans="1:8">
      <c r="B567" s="36"/>
      <c r="C567" s="100"/>
      <c r="D567" s="190"/>
    </row>
    <row r="568" spans="1:8">
      <c r="A568" s="89">
        <v>3.13</v>
      </c>
      <c r="B568" s="87" t="s">
        <v>106</v>
      </c>
      <c r="C568" s="138" t="s">
        <v>6</v>
      </c>
      <c r="D568" s="190">
        <v>0</v>
      </c>
      <c r="F568" s="130">
        <v>0</v>
      </c>
      <c r="H568" s="131">
        <f>D568*F568</f>
        <v>0</v>
      </c>
    </row>
    <row r="569" spans="1:8">
      <c r="B569" s="36"/>
      <c r="C569" s="138"/>
      <c r="D569" s="190"/>
    </row>
    <row r="570" spans="1:8">
      <c r="B570" s="36"/>
      <c r="D570" s="190"/>
    </row>
    <row r="571" spans="1:8">
      <c r="A571" s="116">
        <v>3.14</v>
      </c>
      <c r="B571" s="87" t="s">
        <v>78</v>
      </c>
      <c r="C571" s="136" t="s">
        <v>37</v>
      </c>
      <c r="D571" s="190">
        <v>8</v>
      </c>
      <c r="F571" s="130">
        <v>0</v>
      </c>
      <c r="H571" s="131">
        <f>D571*F571</f>
        <v>0</v>
      </c>
    </row>
    <row r="572" spans="1:8">
      <c r="D572" s="190"/>
    </row>
    <row r="573" spans="1:8">
      <c r="D573" s="190"/>
    </row>
    <row r="574" spans="1:8">
      <c r="A574" s="89">
        <v>3.15</v>
      </c>
      <c r="B574" s="87" t="s">
        <v>74</v>
      </c>
      <c r="C574" s="136" t="s">
        <v>37</v>
      </c>
      <c r="D574" s="190">
        <v>8</v>
      </c>
      <c r="F574" s="130">
        <v>0</v>
      </c>
      <c r="H574" s="131">
        <f>D574*F574</f>
        <v>0</v>
      </c>
    </row>
    <row r="575" spans="1:8">
      <c r="C575" s="136"/>
      <c r="D575" s="190"/>
    </row>
    <row r="576" spans="1:8">
      <c r="C576" s="136"/>
      <c r="D576" s="190"/>
    </row>
    <row r="577" spans="1:8">
      <c r="A577" s="89">
        <v>3.16</v>
      </c>
      <c r="B577" s="87" t="s">
        <v>121</v>
      </c>
      <c r="C577" s="136" t="s">
        <v>37</v>
      </c>
      <c r="D577" s="190">
        <v>0</v>
      </c>
      <c r="F577" s="130">
        <v>0</v>
      </c>
      <c r="H577" s="131">
        <f>D577*F577</f>
        <v>0</v>
      </c>
    </row>
    <row r="578" spans="1:8">
      <c r="C578" s="136"/>
      <c r="D578" s="190"/>
    </row>
    <row r="579" spans="1:8">
      <c r="D579" s="190"/>
    </row>
    <row r="580" spans="1:8">
      <c r="A580" s="116">
        <v>3.17</v>
      </c>
      <c r="B580" s="87" t="s">
        <v>82</v>
      </c>
      <c r="C580" s="134" t="s">
        <v>37</v>
      </c>
      <c r="D580" s="190">
        <v>0</v>
      </c>
      <c r="F580" s="130">
        <v>0</v>
      </c>
      <c r="H580" s="131">
        <f>D580*F580</f>
        <v>0</v>
      </c>
    </row>
    <row r="581" spans="1:8">
      <c r="B581" s="87"/>
      <c r="D581" s="190"/>
    </row>
    <row r="582" spans="1:8">
      <c r="B582" s="87"/>
      <c r="D582" s="190"/>
    </row>
    <row r="583" spans="1:8">
      <c r="A583" s="116">
        <v>3.18</v>
      </c>
      <c r="B583" s="87" t="s">
        <v>122</v>
      </c>
      <c r="C583" s="134" t="s">
        <v>37</v>
      </c>
      <c r="D583" s="190">
        <v>4</v>
      </c>
      <c r="F583" s="130">
        <v>0</v>
      </c>
      <c r="H583" s="131">
        <f>D583*F583</f>
        <v>0</v>
      </c>
    </row>
    <row r="584" spans="1:8">
      <c r="B584" s="87"/>
      <c r="D584" s="190"/>
    </row>
    <row r="585" spans="1:8">
      <c r="B585" s="87"/>
      <c r="D585" s="190"/>
    </row>
    <row r="586" spans="1:8">
      <c r="A586" s="89">
        <v>3.19</v>
      </c>
      <c r="B586" s="87" t="s">
        <v>75</v>
      </c>
      <c r="C586" s="134" t="s">
        <v>6</v>
      </c>
      <c r="D586" s="190">
        <v>8.8000000000000007</v>
      </c>
      <c r="F586" s="130">
        <v>0</v>
      </c>
      <c r="H586" s="131">
        <f>D586*F586</f>
        <v>0</v>
      </c>
    </row>
    <row r="587" spans="1:8">
      <c r="A587" s="89"/>
      <c r="D587" s="190"/>
    </row>
    <row r="588" spans="1:8">
      <c r="D588" s="190"/>
    </row>
    <row r="589" spans="1:8">
      <c r="A589" s="89">
        <v>3.2</v>
      </c>
      <c r="B589" s="87" t="s">
        <v>79</v>
      </c>
      <c r="C589" s="136" t="s">
        <v>6</v>
      </c>
      <c r="D589" s="190">
        <v>16</v>
      </c>
      <c r="F589" s="130">
        <v>0</v>
      </c>
      <c r="H589" s="131">
        <f>D589*F589</f>
        <v>0</v>
      </c>
    </row>
    <row r="590" spans="1:8">
      <c r="D590" s="190"/>
    </row>
    <row r="591" spans="1:8">
      <c r="C591" s="132"/>
      <c r="D591" s="190"/>
    </row>
    <row r="592" spans="1:8">
      <c r="A592" s="89">
        <v>3.21</v>
      </c>
      <c r="B592" s="87" t="s">
        <v>159</v>
      </c>
      <c r="C592" s="136" t="s">
        <v>6</v>
      </c>
      <c r="D592" s="190">
        <v>27</v>
      </c>
      <c r="F592" s="130">
        <v>0</v>
      </c>
      <c r="H592" s="131">
        <f>D592*F592</f>
        <v>0</v>
      </c>
    </row>
    <row r="593" spans="1:8">
      <c r="C593" s="136"/>
      <c r="D593" s="190"/>
    </row>
    <row r="594" spans="1:8">
      <c r="C594" s="100"/>
      <c r="D594" s="190"/>
    </row>
    <row r="595" spans="1:8">
      <c r="A595" s="116">
        <v>3.22</v>
      </c>
      <c r="B595" s="87" t="s">
        <v>160</v>
      </c>
      <c r="C595" s="136" t="s">
        <v>6</v>
      </c>
      <c r="D595" s="190">
        <v>141</v>
      </c>
      <c r="F595" s="130">
        <v>0</v>
      </c>
      <c r="H595" s="131">
        <f>D595*F595</f>
        <v>0</v>
      </c>
    </row>
    <row r="596" spans="1:8">
      <c r="A596" s="93"/>
      <c r="C596" s="136"/>
      <c r="D596" s="190"/>
    </row>
    <row r="597" spans="1:8">
      <c r="A597" s="93"/>
      <c r="C597" s="100"/>
      <c r="D597" s="190"/>
    </row>
    <row r="598" spans="1:8">
      <c r="A598" s="197">
        <v>3.23</v>
      </c>
      <c r="B598" s="87" t="s">
        <v>130</v>
      </c>
      <c r="C598" s="136" t="s">
        <v>37</v>
      </c>
      <c r="D598" s="190">
        <v>4</v>
      </c>
      <c r="F598" s="130">
        <v>0</v>
      </c>
      <c r="H598" s="131">
        <f>D598*F598</f>
        <v>0</v>
      </c>
    </row>
    <row r="599" spans="1:8">
      <c r="A599" s="93"/>
      <c r="C599" s="136"/>
      <c r="D599" s="190"/>
    </row>
    <row r="600" spans="1:8">
      <c r="A600" s="93"/>
      <c r="C600" s="136"/>
      <c r="D600" s="190"/>
    </row>
    <row r="601" spans="1:8">
      <c r="A601" s="197">
        <v>3.24</v>
      </c>
      <c r="B601" s="87" t="s">
        <v>108</v>
      </c>
      <c r="C601" s="136" t="s">
        <v>37</v>
      </c>
      <c r="D601" s="190">
        <v>4</v>
      </c>
      <c r="F601" s="130">
        <v>0</v>
      </c>
      <c r="H601" s="131">
        <f>D601*F601</f>
        <v>0</v>
      </c>
    </row>
    <row r="602" spans="1:8">
      <c r="A602" s="93"/>
      <c r="C602" s="136"/>
      <c r="D602" s="190"/>
    </row>
    <row r="603" spans="1:8">
      <c r="A603" s="93"/>
      <c r="C603" s="136"/>
      <c r="D603" s="190"/>
    </row>
    <row r="604" spans="1:8">
      <c r="A604" s="197">
        <v>3.25</v>
      </c>
      <c r="B604" s="87" t="s">
        <v>109</v>
      </c>
      <c r="C604" s="136" t="s">
        <v>37</v>
      </c>
      <c r="D604" s="190">
        <v>10</v>
      </c>
      <c r="F604" s="130">
        <v>0</v>
      </c>
      <c r="H604" s="131">
        <f>D604*F604</f>
        <v>0</v>
      </c>
    </row>
    <row r="605" spans="1:8">
      <c r="A605" s="93"/>
      <c r="C605" s="136"/>
      <c r="D605" s="190"/>
    </row>
    <row r="606" spans="1:8">
      <c r="A606" s="93"/>
      <c r="C606" s="136"/>
      <c r="D606" s="190"/>
    </row>
    <row r="607" spans="1:8">
      <c r="A607" s="197">
        <v>3.26</v>
      </c>
      <c r="B607" s="87" t="s">
        <v>110</v>
      </c>
      <c r="C607" s="136" t="s">
        <v>37</v>
      </c>
      <c r="D607" s="190">
        <v>0</v>
      </c>
      <c r="F607" s="130">
        <v>0</v>
      </c>
      <c r="H607" s="131">
        <f>D607*F607</f>
        <v>0</v>
      </c>
    </row>
    <row r="608" spans="1:8">
      <c r="A608" s="93"/>
      <c r="C608" s="136"/>
      <c r="D608" s="190"/>
    </row>
    <row r="609" spans="1:8">
      <c r="A609" s="93"/>
      <c r="C609" s="136"/>
      <c r="D609" s="190"/>
    </row>
    <row r="610" spans="1:8">
      <c r="A610" s="197">
        <v>3.27</v>
      </c>
      <c r="B610" s="87" t="s">
        <v>111</v>
      </c>
      <c r="C610" s="136" t="s">
        <v>37</v>
      </c>
      <c r="D610" s="190">
        <v>0</v>
      </c>
      <c r="F610" s="130">
        <v>0</v>
      </c>
      <c r="H610" s="131">
        <f>D610*F610</f>
        <v>0</v>
      </c>
    </row>
    <row r="611" spans="1:8">
      <c r="A611" s="93"/>
      <c r="C611" s="136"/>
      <c r="D611" s="190"/>
    </row>
    <row r="612" spans="1:8">
      <c r="A612" s="93"/>
      <c r="C612" s="136"/>
      <c r="D612" s="190"/>
    </row>
    <row r="613" spans="1:8">
      <c r="A613" s="197">
        <v>3.28</v>
      </c>
      <c r="B613" s="87" t="s">
        <v>137</v>
      </c>
      <c r="C613" s="136" t="s">
        <v>37</v>
      </c>
      <c r="D613" s="190">
        <v>5</v>
      </c>
      <c r="F613" s="130">
        <v>0</v>
      </c>
      <c r="H613" s="131">
        <f>D613*F613</f>
        <v>0</v>
      </c>
    </row>
    <row r="614" spans="1:8">
      <c r="A614" s="93"/>
      <c r="C614" s="136"/>
      <c r="D614" s="190"/>
    </row>
    <row r="615" spans="1:8">
      <c r="A615" s="93"/>
      <c r="C615" s="136"/>
      <c r="D615" s="190"/>
    </row>
    <row r="616" spans="1:8">
      <c r="A616" s="197">
        <v>3.29</v>
      </c>
      <c r="B616" s="87" t="s">
        <v>138</v>
      </c>
      <c r="C616" s="136" t="s">
        <v>37</v>
      </c>
      <c r="D616" s="190">
        <v>0</v>
      </c>
      <c r="F616" s="130">
        <v>0</v>
      </c>
      <c r="H616" s="131">
        <f>D616*F616</f>
        <v>0</v>
      </c>
    </row>
    <row r="617" spans="1:8">
      <c r="A617" s="93"/>
      <c r="C617" s="136"/>
      <c r="D617" s="190"/>
    </row>
    <row r="618" spans="1:8">
      <c r="A618" s="93"/>
      <c r="C618" s="136"/>
      <c r="D618" s="190"/>
    </row>
    <row r="619" spans="1:8">
      <c r="A619" s="197">
        <v>3.3</v>
      </c>
      <c r="B619" s="87" t="s">
        <v>139</v>
      </c>
      <c r="C619" s="136" t="s">
        <v>37</v>
      </c>
      <c r="D619" s="190">
        <v>6</v>
      </c>
      <c r="F619" s="130">
        <v>0</v>
      </c>
      <c r="H619" s="131">
        <f>D619*F619</f>
        <v>0</v>
      </c>
    </row>
    <row r="620" spans="1:8">
      <c r="A620" s="93"/>
      <c r="C620" s="136"/>
      <c r="D620" s="190"/>
    </row>
    <row r="621" spans="1:8">
      <c r="A621" s="93"/>
      <c r="C621" s="136"/>
      <c r="D621" s="190"/>
    </row>
    <row r="622" spans="1:8" ht="13.5" customHeight="1">
      <c r="A622" s="197">
        <v>3.31</v>
      </c>
      <c r="B622" s="87" t="s">
        <v>147</v>
      </c>
      <c r="C622" s="136" t="s">
        <v>37</v>
      </c>
      <c r="D622" s="190">
        <v>1</v>
      </c>
      <c r="F622" s="130">
        <v>0</v>
      </c>
      <c r="H622" s="131">
        <f>D622*F622</f>
        <v>0</v>
      </c>
    </row>
    <row r="623" spans="1:8" ht="13.5" customHeight="1">
      <c r="A623" s="93"/>
      <c r="C623" s="136"/>
      <c r="D623" s="190"/>
    </row>
    <row r="624" spans="1:8">
      <c r="A624" s="93"/>
      <c r="C624" s="136"/>
      <c r="D624" s="190"/>
    </row>
    <row r="625" spans="1:8">
      <c r="A625" s="197">
        <v>3.32</v>
      </c>
      <c r="B625" s="87" t="s">
        <v>123</v>
      </c>
      <c r="C625" s="136" t="s">
        <v>37</v>
      </c>
      <c r="D625" s="190">
        <v>0</v>
      </c>
      <c r="F625" s="130">
        <v>0</v>
      </c>
      <c r="H625" s="131">
        <f>D625*F625</f>
        <v>0</v>
      </c>
    </row>
    <row r="626" spans="1:8">
      <c r="A626" s="93"/>
      <c r="C626" s="136"/>
      <c r="D626" s="190"/>
    </row>
    <row r="627" spans="1:8">
      <c r="A627" s="93"/>
      <c r="C627" s="136"/>
      <c r="D627" s="190"/>
    </row>
    <row r="628" spans="1:8">
      <c r="A628" s="197">
        <v>3.33</v>
      </c>
      <c r="B628" s="87" t="s">
        <v>170</v>
      </c>
      <c r="C628" s="136" t="s">
        <v>37</v>
      </c>
      <c r="D628" s="190">
        <v>0</v>
      </c>
      <c r="F628" s="130">
        <v>0</v>
      </c>
      <c r="H628" s="131">
        <f>D628*F628</f>
        <v>0</v>
      </c>
    </row>
    <row r="629" spans="1:8">
      <c r="A629" s="93"/>
      <c r="C629" s="136"/>
      <c r="D629" s="190"/>
    </row>
    <row r="630" spans="1:8">
      <c r="A630" s="93"/>
      <c r="C630" s="136"/>
      <c r="D630" s="190"/>
    </row>
    <row r="631" spans="1:8">
      <c r="A631" s="197">
        <v>3.34</v>
      </c>
      <c r="B631" s="87" t="s">
        <v>112</v>
      </c>
      <c r="C631" s="136" t="s">
        <v>37</v>
      </c>
      <c r="D631" s="190">
        <v>0</v>
      </c>
      <c r="F631" s="130">
        <v>0</v>
      </c>
      <c r="H631" s="131">
        <f>D631*F631</f>
        <v>0</v>
      </c>
    </row>
    <row r="632" spans="1:8">
      <c r="A632" s="93"/>
      <c r="C632" s="136"/>
      <c r="D632" s="190"/>
    </row>
    <row r="633" spans="1:8">
      <c r="A633" s="93"/>
      <c r="C633" s="136"/>
      <c r="D633" s="190"/>
    </row>
    <row r="634" spans="1:8">
      <c r="A634" s="197">
        <v>3.35</v>
      </c>
      <c r="B634" s="87" t="s">
        <v>126</v>
      </c>
      <c r="C634" s="136" t="s">
        <v>6</v>
      </c>
      <c r="D634" s="190">
        <v>0</v>
      </c>
      <c r="F634" s="130">
        <v>0</v>
      </c>
      <c r="H634" s="131">
        <f>D634*F634</f>
        <v>0</v>
      </c>
    </row>
    <row r="635" spans="1:8">
      <c r="A635" s="93"/>
      <c r="C635" s="136"/>
      <c r="D635" s="190"/>
    </row>
    <row r="636" spans="1:8">
      <c r="A636" s="93"/>
      <c r="C636" s="136"/>
      <c r="D636" s="190"/>
    </row>
    <row r="637" spans="1:8">
      <c r="A637" s="197">
        <v>3.36</v>
      </c>
      <c r="B637" s="87" t="s">
        <v>124</v>
      </c>
      <c r="C637" s="136" t="s">
        <v>39</v>
      </c>
      <c r="D637" s="190">
        <v>642</v>
      </c>
      <c r="F637" s="130">
        <v>0</v>
      </c>
      <c r="H637" s="131">
        <f>D637*F637</f>
        <v>0</v>
      </c>
    </row>
    <row r="638" spans="1:8">
      <c r="A638" s="93"/>
      <c r="C638" s="136"/>
      <c r="D638" s="190"/>
    </row>
    <row r="639" spans="1:8" ht="13.5" thickBot="1">
      <c r="A639" s="93"/>
      <c r="C639" s="135"/>
      <c r="D639" s="190"/>
      <c r="H639" s="140"/>
    </row>
    <row r="640" spans="1:8">
      <c r="A640" s="93"/>
      <c r="B640" s="104" t="s">
        <v>84</v>
      </c>
      <c r="C640" s="142"/>
      <c r="D640" s="191"/>
      <c r="E640" s="142"/>
      <c r="F640" s="143"/>
      <c r="G640" s="142"/>
      <c r="H640" s="147">
        <f>SUM(H531:H638)</f>
        <v>0</v>
      </c>
    </row>
    <row r="641" spans="1:8">
      <c r="A641" s="168"/>
      <c r="B641" s="105"/>
      <c r="C641" s="142"/>
      <c r="D641" s="191"/>
      <c r="E641" s="142"/>
      <c r="F641" s="143"/>
      <c r="G641" s="142"/>
      <c r="H641" s="147"/>
    </row>
    <row r="642" spans="1:8">
      <c r="A642" s="169"/>
      <c r="B642" s="104"/>
      <c r="C642" s="135"/>
    </row>
    <row r="643" spans="1:8" ht="15.75">
      <c r="B643" s="187" t="s">
        <v>155</v>
      </c>
      <c r="C643" s="135"/>
    </row>
    <row r="644" spans="1:8" ht="15.75">
      <c r="B644" s="112"/>
      <c r="C644" s="135"/>
    </row>
    <row r="645" spans="1:8">
      <c r="B645" s="88"/>
      <c r="C645" s="135"/>
      <c r="H645" s="131">
        <f>H474</f>
        <v>0</v>
      </c>
    </row>
    <row r="646" spans="1:8">
      <c r="B646" s="104" t="s">
        <v>51</v>
      </c>
      <c r="C646" s="135"/>
    </row>
    <row r="647" spans="1:8">
      <c r="B647" s="104"/>
      <c r="C647" s="135"/>
      <c r="D647" s="192"/>
      <c r="E647" s="105"/>
      <c r="F647" s="105"/>
      <c r="G647" s="105"/>
      <c r="H647" s="149">
        <f>H525</f>
        <v>0</v>
      </c>
    </row>
    <row r="648" spans="1:8">
      <c r="B648" s="104" t="s">
        <v>52</v>
      </c>
      <c r="C648" s="135"/>
      <c r="D648" s="192"/>
      <c r="E648" s="105"/>
      <c r="F648" s="105"/>
      <c r="G648" s="105"/>
      <c r="H648" s="149"/>
    </row>
    <row r="649" spans="1:8">
      <c r="B649" s="104"/>
      <c r="C649" s="135"/>
      <c r="D649" s="192"/>
      <c r="E649" s="105"/>
      <c r="F649" s="105"/>
      <c r="G649" s="105"/>
      <c r="H649" s="149">
        <f>H640</f>
        <v>0</v>
      </c>
    </row>
    <row r="650" spans="1:8">
      <c r="B650" s="104" t="s">
        <v>84</v>
      </c>
      <c r="C650" s="135"/>
      <c r="D650" s="192"/>
      <c r="E650" s="105"/>
      <c r="F650" s="105"/>
      <c r="G650" s="105"/>
      <c r="H650" s="149"/>
    </row>
    <row r="651" spans="1:8">
      <c r="B651" s="104"/>
      <c r="C651" s="135"/>
      <c r="D651" s="190"/>
      <c r="F651" s="198" t="s">
        <v>53</v>
      </c>
      <c r="G651" s="198"/>
      <c r="H651" s="199">
        <f>H645+H647+H649</f>
        <v>0</v>
      </c>
    </row>
    <row r="652" spans="1:8">
      <c r="B652" s="88"/>
      <c r="C652" s="135"/>
      <c r="D652" s="190"/>
      <c r="F652" s="150"/>
      <c r="G652" s="151"/>
      <c r="H652" s="152"/>
    </row>
    <row r="653" spans="1:8">
      <c r="B653" s="88"/>
      <c r="C653" s="135"/>
      <c r="D653" s="190"/>
      <c r="F653" s="153" t="s">
        <v>148</v>
      </c>
      <c r="G653" s="153"/>
      <c r="H653" s="154">
        <f>H651*10/100</f>
        <v>0</v>
      </c>
    </row>
    <row r="654" spans="1:8" ht="13.5" thickBot="1">
      <c r="B654" s="88"/>
      <c r="C654" s="135"/>
      <c r="D654" s="190"/>
      <c r="F654" s="155"/>
      <c r="G654" s="156"/>
      <c r="H654" s="157"/>
    </row>
    <row r="655" spans="1:8" ht="13.5" thickTop="1">
      <c r="B655" s="88"/>
      <c r="C655" s="135"/>
      <c r="D655" s="190"/>
      <c r="F655" s="153" t="s">
        <v>54</v>
      </c>
      <c r="G655" s="153"/>
      <c r="H655" s="154">
        <f>H651+H653</f>
        <v>0</v>
      </c>
    </row>
    <row r="656" spans="1:8">
      <c r="B656" s="221"/>
      <c r="C656" s="135"/>
      <c r="D656" s="190"/>
      <c r="F656" s="153"/>
      <c r="G656" s="153"/>
      <c r="H656" s="154"/>
    </row>
    <row r="657" spans="1:8">
      <c r="B657" s="221"/>
      <c r="C657" s="135"/>
      <c r="D657" s="190"/>
      <c r="F657" s="153"/>
      <c r="G657" s="153"/>
      <c r="H657" s="154"/>
    </row>
    <row r="658" spans="1:8">
      <c r="A658" s="89"/>
      <c r="B658" s="99"/>
      <c r="C658" s="135"/>
      <c r="D658" s="190"/>
      <c r="F658" s="158"/>
      <c r="H658" s="159"/>
    </row>
    <row r="659" spans="1:8">
      <c r="A659" s="89"/>
      <c r="B659" s="94"/>
    </row>
    <row r="661" spans="1:8" ht="15.75">
      <c r="B661" s="225" t="s">
        <v>114</v>
      </c>
    </row>
    <row r="663" spans="1:8">
      <c r="F663" s="200" t="s">
        <v>115</v>
      </c>
      <c r="G663" s="200"/>
      <c r="H663" s="201">
        <f>H209</f>
        <v>0</v>
      </c>
    </row>
    <row r="664" spans="1:8" ht="15.75">
      <c r="B664" s="187" t="s">
        <v>153</v>
      </c>
    </row>
    <row r="665" spans="1:8">
      <c r="F665" s="200" t="s">
        <v>115</v>
      </c>
      <c r="G665" s="200"/>
      <c r="H665" s="201">
        <f>H425</f>
        <v>0</v>
      </c>
    </row>
    <row r="666" spans="1:8" ht="15.75">
      <c r="B666" s="187" t="s">
        <v>154</v>
      </c>
    </row>
    <row r="667" spans="1:8">
      <c r="F667" s="200" t="s">
        <v>115</v>
      </c>
      <c r="G667" s="200"/>
      <c r="H667" s="201">
        <f>H651</f>
        <v>0</v>
      </c>
    </row>
    <row r="668" spans="1:8" ht="16.5" thickBot="1">
      <c r="B668" s="187" t="s">
        <v>155</v>
      </c>
    </row>
    <row r="669" spans="1:8" ht="16.5" thickTop="1">
      <c r="C669" s="203"/>
      <c r="D669" s="204"/>
      <c r="E669" s="205"/>
      <c r="F669" s="209" t="s">
        <v>53</v>
      </c>
      <c r="G669" s="209"/>
      <c r="H669" s="210">
        <f>H663+H665+H667</f>
        <v>0</v>
      </c>
    </row>
    <row r="670" spans="1:8" ht="15.75">
      <c r="B670" s="202" t="s">
        <v>116</v>
      </c>
      <c r="F670" s="193"/>
    </row>
    <row r="671" spans="1:8">
      <c r="F671" s="153" t="s">
        <v>148</v>
      </c>
      <c r="H671" s="154">
        <f>H669*10/100</f>
        <v>0</v>
      </c>
    </row>
    <row r="672" spans="1:8" ht="13.5" thickBot="1"/>
    <row r="673" spans="6:8" ht="13.5" thickBot="1">
      <c r="F673" s="206" t="s">
        <v>54</v>
      </c>
      <c r="G673" s="207"/>
      <c r="H673" s="208">
        <f>H669+H671</f>
        <v>0</v>
      </c>
    </row>
    <row r="674" spans="6:8">
      <c r="H674" s="130"/>
    </row>
  </sheetData>
  <mergeCells count="3">
    <mergeCell ref="D86:H86"/>
    <mergeCell ref="D302:H302"/>
    <mergeCell ref="D528:H528"/>
  </mergeCells>
  <phoneticPr fontId="0" type="noConversion"/>
  <pageMargins left="0.98425196850393704" right="0.59055118110236227" top="0.98425196850393704" bottom="0.59055118110236227" header="0.51181102362204722" footer="0.51181102362204722"/>
  <pageSetup paperSize="9" scale="58" firstPageNumber="4" fitToWidth="0" fitToHeight="0" orientation="portrait" useFirstPageNumber="1" horizontalDpi="300" verticalDpi="300" r:id="rId1"/>
  <headerFooter alignWithMargins="0">
    <oddHeader>&amp;C&amp;"Arial,Italique"- &amp;P -</oddHeader>
  </headerFooter>
  <rowBreaks count="8" manualBreakCount="8">
    <brk id="85" max="8" man="1"/>
    <brk id="168" max="8" man="1"/>
    <brk id="215" max="8" man="1"/>
    <brk id="301" max="8" man="1"/>
    <brk id="383" max="8" man="1"/>
    <brk id="432" max="8" man="1"/>
    <brk id="527" max="8" man="1"/>
    <brk id="60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Couv</vt:lpstr>
      <vt:lpstr>Généralités</vt:lpstr>
      <vt:lpstr>Devis</vt:lpstr>
      <vt:lpstr>Couv!Zone_d_impression</vt:lpstr>
      <vt:lpstr>Devis!Zone_d_impression</vt:lpstr>
      <vt:lpstr>Généralités!Zone_d_impression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devis</dc:title>
  <dc:creator>Dom</dc:creator>
  <cp:lastModifiedBy>davin</cp:lastModifiedBy>
  <cp:lastPrinted>2016-02-10T15:38:29Z</cp:lastPrinted>
  <dcterms:created xsi:type="dcterms:W3CDTF">1997-01-25T17:08:03Z</dcterms:created>
  <dcterms:modified xsi:type="dcterms:W3CDTF">2016-02-10T15:38:52Z</dcterms:modified>
</cp:coreProperties>
</file>